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d744864992496938/Documents/Blog Templates/"/>
    </mc:Choice>
  </mc:AlternateContent>
  <xr:revisionPtr revIDLastSave="1845" documentId="11_F25DC773A252ABDACC10482EF1985E125BDE58EE" xr6:coauthVersionLast="47" xr6:coauthVersionMax="47" xr10:uidLastSave="{58652F00-AE69-4842-9FD9-68718FDE05ED}"/>
  <workbookProtection workbookAlgorithmName="SHA-512" workbookHashValue="JhwULb0gjirbWckz8a5iiTF45V2rGcd1bRaHGiwPfxbAgxEO9ABhrsOOXj+uEn6r7hAilDaQumlYZj6DKbYoAg==" workbookSaltValue="vTfuhLtn36ib6QbgsFat1Q==" workbookSpinCount="100000" lockStructure="1"/>
  <bookViews>
    <workbookView xWindow="28680" yWindow="-120" windowWidth="29040" windowHeight="15720" tabRatio="654" xr2:uid="{00000000-000D-0000-FFFF-FFFF00000000}"/>
  </bookViews>
  <sheets>
    <sheet name="GUIDE" sheetId="6" r:id="rId1"/>
    <sheet name="CATEGORIE" sheetId="1" r:id="rId2"/>
    <sheet name="TRANSACTION QUOTIDIENNE" sheetId="3" r:id="rId3"/>
    <sheet name="APERCU MENSUEL" sheetId="4" r:id="rId4"/>
    <sheet name="APERCU ANNUEL" sheetId="5" r:id="rId5"/>
    <sheet name="Etat Financier" sheetId="8" r:id="rId6"/>
    <sheet name="Mois" sheetId="7" state="hidden" r:id="rId7"/>
  </sheets>
  <definedNames>
    <definedName name="_xlnm._FilterDatabase" localSheetId="2" hidden="1">'TRANSACTION QUOTIDIENNE'!$A$4:$J$1004</definedName>
    <definedName name="_xlchart.v1.0" hidden="1">'APERCU MENSUEL'!$U$27:$U$33</definedName>
    <definedName name="_xlchart.v1.1" hidden="1">'APERCU MENSUEL'!$W$27:$W$33</definedName>
    <definedName name="FromArray_1">_xlfn.ANCHORARRAY('APERCU MENSUEL'!$R$31)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 l="1"/>
  <c r="C33" i="3"/>
  <c r="C37" i="3"/>
  <c r="C36" i="3"/>
  <c r="C35" i="3"/>
  <c r="C34" i="3"/>
  <c r="C1004" i="3"/>
  <c r="C1003" i="3"/>
  <c r="C1002" i="3"/>
  <c r="C1001" i="3"/>
  <c r="C1000" i="3"/>
  <c r="C999" i="3"/>
  <c r="C998" i="3"/>
  <c r="C997" i="3"/>
  <c r="C996" i="3"/>
  <c r="C995" i="3"/>
  <c r="C994" i="3"/>
  <c r="C993" i="3"/>
  <c r="C992" i="3"/>
  <c r="C991" i="3"/>
  <c r="C990" i="3"/>
  <c r="C989" i="3"/>
  <c r="C988" i="3"/>
  <c r="C987" i="3"/>
  <c r="C986" i="3"/>
  <c r="C985" i="3"/>
  <c r="C984" i="3"/>
  <c r="C983" i="3"/>
  <c r="C982" i="3"/>
  <c r="C981" i="3"/>
  <c r="C980" i="3"/>
  <c r="C979" i="3"/>
  <c r="C978" i="3"/>
  <c r="C977" i="3"/>
  <c r="C976" i="3"/>
  <c r="C975" i="3"/>
  <c r="C974" i="3"/>
  <c r="C973" i="3"/>
  <c r="C972" i="3"/>
  <c r="C971" i="3"/>
  <c r="C970" i="3"/>
  <c r="C969" i="3"/>
  <c r="C968" i="3"/>
  <c r="C967" i="3"/>
  <c r="C966" i="3"/>
  <c r="C965" i="3"/>
  <c r="C964" i="3"/>
  <c r="C963" i="3"/>
  <c r="C962" i="3"/>
  <c r="C961" i="3"/>
  <c r="C960" i="3"/>
  <c r="C959" i="3"/>
  <c r="C958" i="3"/>
  <c r="C957" i="3"/>
  <c r="C956" i="3"/>
  <c r="C955" i="3"/>
  <c r="C954" i="3"/>
  <c r="C953" i="3"/>
  <c r="C952" i="3"/>
  <c r="C951" i="3"/>
  <c r="C950" i="3"/>
  <c r="C949" i="3"/>
  <c r="C948" i="3"/>
  <c r="C947" i="3"/>
  <c r="C946" i="3"/>
  <c r="C945" i="3"/>
  <c r="C944" i="3"/>
  <c r="C943" i="3"/>
  <c r="C942" i="3"/>
  <c r="C941" i="3"/>
  <c r="C940" i="3"/>
  <c r="C939" i="3"/>
  <c r="C938" i="3"/>
  <c r="C937" i="3"/>
  <c r="C936" i="3"/>
  <c r="C935" i="3"/>
  <c r="C934" i="3"/>
  <c r="C933" i="3"/>
  <c r="C932" i="3"/>
  <c r="C931" i="3"/>
  <c r="C930" i="3"/>
  <c r="C929" i="3"/>
  <c r="C928" i="3"/>
  <c r="C927" i="3"/>
  <c r="C926" i="3"/>
  <c r="C925" i="3"/>
  <c r="C924" i="3"/>
  <c r="C923" i="3"/>
  <c r="C922" i="3"/>
  <c r="C921" i="3"/>
  <c r="C920" i="3"/>
  <c r="C919" i="3"/>
  <c r="C918" i="3"/>
  <c r="C917" i="3"/>
  <c r="C916" i="3"/>
  <c r="C915" i="3"/>
  <c r="C914" i="3"/>
  <c r="C913" i="3"/>
  <c r="C912" i="3"/>
  <c r="C911" i="3"/>
  <c r="C910" i="3"/>
  <c r="C909" i="3"/>
  <c r="C908" i="3"/>
  <c r="C907" i="3"/>
  <c r="C906" i="3"/>
  <c r="C905" i="3"/>
  <c r="C904" i="3"/>
  <c r="C903" i="3"/>
  <c r="C902" i="3"/>
  <c r="C901" i="3"/>
  <c r="C900" i="3"/>
  <c r="C899" i="3"/>
  <c r="C898" i="3"/>
  <c r="C897" i="3"/>
  <c r="C896" i="3"/>
  <c r="C895" i="3"/>
  <c r="C894" i="3"/>
  <c r="C893" i="3"/>
  <c r="C892" i="3"/>
  <c r="C891" i="3"/>
  <c r="C890" i="3"/>
  <c r="C889" i="3"/>
  <c r="C888" i="3"/>
  <c r="C887" i="3"/>
  <c r="C886" i="3"/>
  <c r="C885" i="3"/>
  <c r="C884" i="3"/>
  <c r="C883" i="3"/>
  <c r="C882" i="3"/>
  <c r="C881" i="3"/>
  <c r="C880" i="3"/>
  <c r="C879" i="3"/>
  <c r="C878" i="3"/>
  <c r="C877" i="3"/>
  <c r="C876" i="3"/>
  <c r="C875" i="3"/>
  <c r="C874" i="3"/>
  <c r="C873" i="3"/>
  <c r="C872" i="3"/>
  <c r="C871" i="3"/>
  <c r="C870" i="3"/>
  <c r="C869" i="3"/>
  <c r="C868" i="3"/>
  <c r="C867" i="3"/>
  <c r="C866" i="3"/>
  <c r="C865" i="3"/>
  <c r="C864" i="3"/>
  <c r="C863" i="3"/>
  <c r="C862" i="3"/>
  <c r="C861" i="3"/>
  <c r="C860" i="3"/>
  <c r="C859" i="3"/>
  <c r="C858" i="3"/>
  <c r="C857" i="3"/>
  <c r="C856" i="3"/>
  <c r="C855" i="3"/>
  <c r="C854" i="3"/>
  <c r="C853" i="3"/>
  <c r="C852" i="3"/>
  <c r="C851" i="3"/>
  <c r="C850" i="3"/>
  <c r="C849" i="3"/>
  <c r="C848" i="3"/>
  <c r="C847" i="3"/>
  <c r="C846" i="3"/>
  <c r="C845" i="3"/>
  <c r="C844" i="3"/>
  <c r="C843" i="3"/>
  <c r="C842" i="3"/>
  <c r="C841" i="3"/>
  <c r="C840" i="3"/>
  <c r="C839" i="3"/>
  <c r="C838" i="3"/>
  <c r="C837" i="3"/>
  <c r="C836" i="3"/>
  <c r="C835" i="3"/>
  <c r="C834" i="3"/>
  <c r="C833" i="3"/>
  <c r="C832" i="3"/>
  <c r="C831" i="3"/>
  <c r="C830" i="3"/>
  <c r="C829" i="3"/>
  <c r="C828" i="3"/>
  <c r="C827" i="3"/>
  <c r="C826" i="3"/>
  <c r="C825" i="3"/>
  <c r="C824" i="3"/>
  <c r="C823" i="3"/>
  <c r="C822" i="3"/>
  <c r="C821" i="3"/>
  <c r="C820" i="3"/>
  <c r="C819" i="3"/>
  <c r="C818" i="3"/>
  <c r="C817" i="3"/>
  <c r="C816" i="3"/>
  <c r="C815" i="3"/>
  <c r="C814" i="3"/>
  <c r="C813"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80" i="3"/>
  <c r="C779" i="3"/>
  <c r="C778" i="3"/>
  <c r="C777" i="3"/>
  <c r="C776" i="3"/>
  <c r="C775" i="3"/>
  <c r="C774" i="3"/>
  <c r="C773" i="3"/>
  <c r="C772" i="3"/>
  <c r="C771" i="3"/>
  <c r="C770" i="3"/>
  <c r="C769" i="3"/>
  <c r="C768" i="3"/>
  <c r="C767" i="3"/>
  <c r="C766" i="3"/>
  <c r="C765" i="3"/>
  <c r="C764" i="3"/>
  <c r="C763" i="3"/>
  <c r="C762" i="3"/>
  <c r="C761" i="3"/>
  <c r="C760" i="3"/>
  <c r="C759" i="3"/>
  <c r="C758" i="3"/>
  <c r="C757" i="3"/>
  <c r="C756" i="3"/>
  <c r="C755" i="3"/>
  <c r="C754" i="3"/>
  <c r="C753" i="3"/>
  <c r="C752" i="3"/>
  <c r="C751" i="3"/>
  <c r="C750"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5" i="3"/>
  <c r="C674" i="3"/>
  <c r="C673" i="3"/>
  <c r="C672" i="3"/>
  <c r="C671" i="3"/>
  <c r="C670" i="3"/>
  <c r="C669" i="3"/>
  <c r="C668" i="3"/>
  <c r="C667" i="3"/>
  <c r="C666" i="3"/>
  <c r="C665" i="3"/>
  <c r="C664" i="3"/>
  <c r="C663" i="3"/>
  <c r="C662" i="3"/>
  <c r="C661" i="3"/>
  <c r="C660" i="3"/>
  <c r="C659" i="3"/>
  <c r="C658" i="3"/>
  <c r="C657" i="3"/>
  <c r="C656" i="3"/>
  <c r="C655"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42" i="8"/>
  <c r="C18" i="8"/>
  <c r="B33" i="8"/>
  <c r="C33" i="8" s="1"/>
  <c r="B34" i="8"/>
  <c r="C34" i="8" s="1"/>
  <c r="B35" i="8"/>
  <c r="C35" i="8" s="1"/>
  <c r="B36" i="8"/>
  <c r="C36" i="8" s="1"/>
  <c r="B37" i="8"/>
  <c r="C37" i="8" s="1"/>
  <c r="B22" i="8"/>
  <c r="C22" i="8" s="1"/>
  <c r="B23" i="8"/>
  <c r="C23" i="8" s="1"/>
  <c r="B24" i="8"/>
  <c r="C24" i="8" s="1"/>
  <c r="B25" i="8"/>
  <c r="C25" i="8" s="1"/>
  <c r="B26" i="8"/>
  <c r="C26" i="8" s="1"/>
  <c r="B27" i="8"/>
  <c r="C27" i="8" s="1"/>
  <c r="B28" i="8"/>
  <c r="C28" i="8" s="1"/>
  <c r="B29" i="8"/>
  <c r="C29" i="8" s="1"/>
  <c r="B30" i="8"/>
  <c r="C30" i="8" s="1"/>
  <c r="B31" i="8"/>
  <c r="C31" i="8" s="1"/>
  <c r="B32" i="8"/>
  <c r="C32" i="8" s="1"/>
  <c r="B21" i="8"/>
  <c r="C21" i="8" s="1"/>
  <c r="B14" i="8"/>
  <c r="C14" i="8" s="1"/>
  <c r="B15" i="8"/>
  <c r="C15" i="8" s="1"/>
  <c r="B16" i="8"/>
  <c r="C16" i="8" s="1"/>
  <c r="B17" i="8"/>
  <c r="C17" i="8" s="1"/>
  <c r="B7" i="8"/>
  <c r="C7" i="8" s="1"/>
  <c r="B8" i="8"/>
  <c r="C8" i="8" s="1"/>
  <c r="B9" i="8"/>
  <c r="C9" i="8" s="1"/>
  <c r="B10" i="8"/>
  <c r="C10" i="8" s="1"/>
  <c r="B11" i="8"/>
  <c r="C11" i="8" s="1"/>
  <c r="B12" i="8"/>
  <c r="C12" i="8" s="1"/>
  <c r="B13" i="8"/>
  <c r="C13" i="8" s="1"/>
  <c r="B6" i="8"/>
  <c r="C6" i="8" s="1"/>
  <c r="W34" i="4"/>
  <c r="W41" i="4"/>
  <c r="W42" i="4"/>
  <c r="W48" i="4"/>
  <c r="W49" i="4"/>
  <c r="W50" i="4"/>
  <c r="W57" i="4"/>
  <c r="W58" i="4"/>
  <c r="W65" i="4"/>
  <c r="W66" i="4"/>
  <c r="W73" i="4"/>
  <c r="W74" i="4"/>
  <c r="W81" i="4"/>
  <c r="W82" i="4"/>
  <c r="W89" i="4"/>
  <c r="W90" i="4"/>
  <c r="W97" i="4"/>
  <c r="W98" i="4"/>
  <c r="W105" i="4"/>
  <c r="W106" i="4"/>
  <c r="W113" i="4"/>
  <c r="W114"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1" i="4"/>
  <c r="W242" i="4"/>
  <c r="W243" i="4"/>
  <c r="W244" i="4"/>
  <c r="W245" i="4"/>
  <c r="W246" i="4"/>
  <c r="W247" i="4"/>
  <c r="W248" i="4"/>
  <c r="W249" i="4"/>
  <c r="W250" i="4"/>
  <c r="W251" i="4"/>
  <c r="W252" i="4"/>
  <c r="W253" i="4"/>
  <c r="W254" i="4"/>
  <c r="W255" i="4"/>
  <c r="W256" i="4"/>
  <c r="W257" i="4"/>
  <c r="W258" i="4"/>
  <c r="W259" i="4"/>
  <c r="W260" i="4"/>
  <c r="W261" i="4"/>
  <c r="W31" i="4"/>
  <c r="W32" i="4"/>
  <c r="W33" i="4"/>
  <c r="W28" i="4"/>
  <c r="U34" i="4"/>
  <c r="U35" i="4"/>
  <c r="W35" i="4" s="1"/>
  <c r="U36" i="4"/>
  <c r="W36" i="4" s="1"/>
  <c r="U37" i="4"/>
  <c r="W37" i="4" s="1"/>
  <c r="U38" i="4"/>
  <c r="W38" i="4" s="1"/>
  <c r="U29" i="4"/>
  <c r="W29" i="4" s="1"/>
  <c r="U30" i="4"/>
  <c r="W30" i="4" s="1"/>
  <c r="U31" i="4"/>
  <c r="U32" i="4"/>
  <c r="U33" i="4"/>
  <c r="U28" i="4"/>
  <c r="U27" i="4"/>
  <c r="W27" i="4" s="1"/>
  <c r="X262" i="4"/>
  <c r="U118" i="4"/>
  <c r="W118" i="4" s="1"/>
  <c r="U117" i="4"/>
  <c r="W117" i="4" s="1"/>
  <c r="U116" i="4"/>
  <c r="W116" i="4" s="1"/>
  <c r="U115" i="4"/>
  <c r="W115" i="4" s="1"/>
  <c r="U114" i="4"/>
  <c r="U113" i="4"/>
  <c r="U112" i="4"/>
  <c r="W112" i="4" s="1"/>
  <c r="U111" i="4"/>
  <c r="W111" i="4" s="1"/>
  <c r="U110" i="4"/>
  <c r="W110" i="4" s="1"/>
  <c r="U109" i="4"/>
  <c r="W109" i="4" s="1"/>
  <c r="U108" i="4"/>
  <c r="W108" i="4" s="1"/>
  <c r="U107" i="4"/>
  <c r="W107" i="4" s="1"/>
  <c r="U106" i="4"/>
  <c r="U105" i="4"/>
  <c r="U104" i="4"/>
  <c r="W104" i="4" s="1"/>
  <c r="U103" i="4"/>
  <c r="W103" i="4" s="1"/>
  <c r="U102" i="4"/>
  <c r="W102" i="4" s="1"/>
  <c r="U101" i="4"/>
  <c r="W101" i="4" s="1"/>
  <c r="U100" i="4"/>
  <c r="W100" i="4" s="1"/>
  <c r="U99" i="4"/>
  <c r="W99" i="4" s="1"/>
  <c r="U98" i="4"/>
  <c r="U97" i="4"/>
  <c r="U96" i="4"/>
  <c r="W96" i="4" s="1"/>
  <c r="U95" i="4"/>
  <c r="W95" i="4" s="1"/>
  <c r="U94" i="4"/>
  <c r="W94" i="4" s="1"/>
  <c r="U93" i="4"/>
  <c r="W93" i="4" s="1"/>
  <c r="U92" i="4"/>
  <c r="W92" i="4" s="1"/>
  <c r="U91" i="4"/>
  <c r="W91" i="4" s="1"/>
  <c r="U90" i="4"/>
  <c r="U89" i="4"/>
  <c r="U88" i="4"/>
  <c r="W88" i="4" s="1"/>
  <c r="U87" i="4"/>
  <c r="W87" i="4" s="1"/>
  <c r="U86" i="4"/>
  <c r="W86" i="4" s="1"/>
  <c r="U85" i="4"/>
  <c r="W85" i="4" s="1"/>
  <c r="U84" i="4"/>
  <c r="W84" i="4" s="1"/>
  <c r="U83" i="4"/>
  <c r="W83" i="4" s="1"/>
  <c r="U82" i="4"/>
  <c r="U81" i="4"/>
  <c r="U80" i="4"/>
  <c r="W80" i="4" s="1"/>
  <c r="U79" i="4"/>
  <c r="W79" i="4" s="1"/>
  <c r="U78" i="4"/>
  <c r="W78" i="4" s="1"/>
  <c r="U77" i="4"/>
  <c r="W77" i="4" s="1"/>
  <c r="U76" i="4"/>
  <c r="W76" i="4" s="1"/>
  <c r="U75" i="4"/>
  <c r="W75" i="4" s="1"/>
  <c r="U74" i="4"/>
  <c r="U73" i="4"/>
  <c r="U72" i="4"/>
  <c r="W72" i="4" s="1"/>
  <c r="U71" i="4"/>
  <c r="W71" i="4" s="1"/>
  <c r="U70" i="4"/>
  <c r="W70" i="4" s="1"/>
  <c r="U69" i="4"/>
  <c r="W69" i="4" s="1"/>
  <c r="U68" i="4"/>
  <c r="W68" i="4" s="1"/>
  <c r="U67" i="4"/>
  <c r="W67" i="4" s="1"/>
  <c r="U66" i="4"/>
  <c r="U65" i="4"/>
  <c r="U64" i="4"/>
  <c r="W64" i="4" s="1"/>
  <c r="U63" i="4"/>
  <c r="W63" i="4" s="1"/>
  <c r="U62" i="4"/>
  <c r="W62" i="4" s="1"/>
  <c r="U61" i="4"/>
  <c r="W61" i="4" s="1"/>
  <c r="U60" i="4"/>
  <c r="W60" i="4" s="1"/>
  <c r="U59" i="4"/>
  <c r="W59" i="4" s="1"/>
  <c r="U58" i="4"/>
  <c r="U57" i="4"/>
  <c r="U56" i="4"/>
  <c r="W56" i="4" s="1"/>
  <c r="U55" i="4"/>
  <c r="W55" i="4" s="1"/>
  <c r="U54" i="4"/>
  <c r="W54" i="4" s="1"/>
  <c r="U53" i="4"/>
  <c r="W53" i="4" s="1"/>
  <c r="U52" i="4"/>
  <c r="W52" i="4" s="1"/>
  <c r="U51" i="4"/>
  <c r="W51" i="4" s="1"/>
  <c r="U50" i="4"/>
  <c r="U49" i="4"/>
  <c r="U48" i="4"/>
  <c r="U47" i="4"/>
  <c r="W47" i="4" s="1"/>
  <c r="U46" i="4"/>
  <c r="W46" i="4" s="1"/>
  <c r="U45" i="4"/>
  <c r="W45" i="4" s="1"/>
  <c r="U44" i="4"/>
  <c r="W44" i="4" s="1"/>
  <c r="U43" i="4"/>
  <c r="W43" i="4" s="1"/>
  <c r="U42" i="4"/>
  <c r="U41" i="4"/>
  <c r="U40" i="4"/>
  <c r="W40" i="4" s="1"/>
  <c r="U39" i="4"/>
  <c r="W39" i="4" s="1"/>
  <c r="B82" i="5"/>
  <c r="A84" i="5"/>
  <c r="A85" i="5"/>
  <c r="A86" i="5"/>
  <c r="A87" i="5"/>
  <c r="A88" i="5"/>
  <c r="F88" i="5" s="1"/>
  <c r="A89" i="5"/>
  <c r="A90" i="5"/>
  <c r="C90" i="5" s="1"/>
  <c r="A91" i="5"/>
  <c r="M91" i="5" s="1"/>
  <c r="A92" i="5"/>
  <c r="A93" i="5"/>
  <c r="A94" i="5"/>
  <c r="G94" i="5" s="1"/>
  <c r="A95" i="5"/>
  <c r="A96" i="5"/>
  <c r="A83" i="5"/>
  <c r="K83" i="5" s="1"/>
  <c r="A82" i="5"/>
  <c r="H104" i="5"/>
  <c r="A104" i="5"/>
  <c r="H103" i="5"/>
  <c r="G103" i="5"/>
  <c r="A103" i="5"/>
  <c r="F103" i="5" s="1"/>
  <c r="H102" i="5"/>
  <c r="G102" i="5"/>
  <c r="F102" i="5"/>
  <c r="A102" i="5"/>
  <c r="M102" i="5" s="1"/>
  <c r="M101" i="5"/>
  <c r="H101" i="5"/>
  <c r="G101" i="5"/>
  <c r="F101" i="5"/>
  <c r="E101" i="5"/>
  <c r="A101" i="5"/>
  <c r="L101" i="5" s="1"/>
  <c r="M100" i="5"/>
  <c r="L100" i="5"/>
  <c r="K100" i="5"/>
  <c r="J100" i="5"/>
  <c r="H100" i="5"/>
  <c r="G100" i="5"/>
  <c r="F100" i="5"/>
  <c r="E100" i="5"/>
  <c r="D100" i="5"/>
  <c r="C100" i="5"/>
  <c r="B100" i="5"/>
  <c r="A100" i="5"/>
  <c r="I100" i="5" s="1"/>
  <c r="M99" i="5"/>
  <c r="L99" i="5"/>
  <c r="K99" i="5"/>
  <c r="F99" i="5"/>
  <c r="E99" i="5"/>
  <c r="D99" i="5"/>
  <c r="C99" i="5"/>
  <c r="A99" i="5"/>
  <c r="J99" i="5" s="1"/>
  <c r="M98" i="5"/>
  <c r="L98" i="5"/>
  <c r="K98" i="5"/>
  <c r="J98" i="5"/>
  <c r="H98" i="5"/>
  <c r="E98" i="5"/>
  <c r="D98" i="5"/>
  <c r="C98" i="5"/>
  <c r="B98" i="5"/>
  <c r="A98" i="5"/>
  <c r="I98" i="5" s="1"/>
  <c r="A97" i="5"/>
  <c r="J96" i="5"/>
  <c r="I96" i="5"/>
  <c r="H94" i="5"/>
  <c r="M94" i="5"/>
  <c r="M93" i="5"/>
  <c r="L93" i="5"/>
  <c r="K93" i="5"/>
  <c r="H93" i="5"/>
  <c r="G93" i="5"/>
  <c r="F93" i="5"/>
  <c r="E93" i="5"/>
  <c r="D93" i="5"/>
  <c r="C93" i="5"/>
  <c r="J93" i="5"/>
  <c r="M92" i="5"/>
  <c r="L92" i="5"/>
  <c r="K92" i="5"/>
  <c r="J92" i="5"/>
  <c r="H92" i="5"/>
  <c r="G92" i="5"/>
  <c r="F92" i="5"/>
  <c r="E92" i="5"/>
  <c r="D92" i="5"/>
  <c r="C92" i="5"/>
  <c r="B92" i="5"/>
  <c r="I92" i="5"/>
  <c r="H90" i="5"/>
  <c r="D90" i="5"/>
  <c r="M87" i="5"/>
  <c r="G87" i="5"/>
  <c r="M86" i="5"/>
  <c r="L86" i="5"/>
  <c r="H86" i="5"/>
  <c r="G86" i="5"/>
  <c r="F86" i="5"/>
  <c r="E86" i="5"/>
  <c r="D86" i="5"/>
  <c r="K86" i="5"/>
  <c r="M85" i="5"/>
  <c r="L85" i="5"/>
  <c r="K85" i="5"/>
  <c r="H85" i="5"/>
  <c r="G85" i="5"/>
  <c r="F85" i="5"/>
  <c r="E85" i="5"/>
  <c r="D85" i="5"/>
  <c r="C85" i="5"/>
  <c r="J85" i="5"/>
  <c r="M84" i="5"/>
  <c r="L84" i="5"/>
  <c r="K84" i="5"/>
  <c r="J84" i="5"/>
  <c r="H84" i="5"/>
  <c r="G84" i="5"/>
  <c r="F84" i="5"/>
  <c r="E84" i="5"/>
  <c r="D84" i="5"/>
  <c r="C84" i="5"/>
  <c r="B84" i="5"/>
  <c r="I84" i="5"/>
  <c r="I82" i="5"/>
  <c r="H82" i="5"/>
  <c r="D82" i="5"/>
  <c r="K82" i="5"/>
  <c r="P30" i="4"/>
  <c r="R30" i="4" s="1"/>
  <c r="P31" i="4"/>
  <c r="R31" i="4" s="1"/>
  <c r="P32" i="4"/>
  <c r="R32" i="4" s="1"/>
  <c r="P33" i="4"/>
  <c r="P34" i="4"/>
  <c r="R34" i="4" s="1"/>
  <c r="P35" i="4"/>
  <c r="R35" i="4" s="1"/>
  <c r="R33" i="4"/>
  <c r="R37" i="4"/>
  <c r="R43" i="4"/>
  <c r="R51" i="4"/>
  <c r="R52" i="4"/>
  <c r="R53" i="4"/>
  <c r="R59" i="4"/>
  <c r="R60" i="4"/>
  <c r="R61" i="4"/>
  <c r="R67" i="4"/>
  <c r="R69" i="4"/>
  <c r="R75" i="4"/>
  <c r="R77" i="4"/>
  <c r="R83" i="4"/>
  <c r="R84" i="4"/>
  <c r="R85" i="4"/>
  <c r="R91" i="4"/>
  <c r="R93" i="4"/>
  <c r="R99" i="4"/>
  <c r="R101" i="4"/>
  <c r="R107" i="4"/>
  <c r="R115" i="4"/>
  <c r="R116" i="4"/>
  <c r="R117"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7" i="4"/>
  <c r="P29" i="4"/>
  <c r="R29" i="4" s="1"/>
  <c r="P28" i="4"/>
  <c r="R28" i="4" s="1"/>
  <c r="P27" i="4"/>
  <c r="P118" i="4"/>
  <c r="R118" i="4" s="1"/>
  <c r="P117" i="4"/>
  <c r="P116" i="4"/>
  <c r="P115" i="4"/>
  <c r="P114" i="4"/>
  <c r="R114" i="4" s="1"/>
  <c r="P113" i="4"/>
  <c r="R113" i="4" s="1"/>
  <c r="P112" i="4"/>
  <c r="R112" i="4" s="1"/>
  <c r="P111" i="4"/>
  <c r="R111" i="4" s="1"/>
  <c r="P110" i="4"/>
  <c r="R110" i="4" s="1"/>
  <c r="P109" i="4"/>
  <c r="R109" i="4" s="1"/>
  <c r="P108" i="4"/>
  <c r="R108" i="4" s="1"/>
  <c r="P107" i="4"/>
  <c r="P106" i="4"/>
  <c r="R106" i="4" s="1"/>
  <c r="P105" i="4"/>
  <c r="R105" i="4" s="1"/>
  <c r="P104" i="4"/>
  <c r="R104" i="4" s="1"/>
  <c r="P103" i="4"/>
  <c r="R103" i="4" s="1"/>
  <c r="P102" i="4"/>
  <c r="R102" i="4" s="1"/>
  <c r="P101" i="4"/>
  <c r="P100" i="4"/>
  <c r="R100" i="4" s="1"/>
  <c r="P99" i="4"/>
  <c r="P98" i="4"/>
  <c r="R98" i="4" s="1"/>
  <c r="P97" i="4"/>
  <c r="R97" i="4" s="1"/>
  <c r="P96" i="4"/>
  <c r="R96" i="4" s="1"/>
  <c r="P95" i="4"/>
  <c r="R95" i="4" s="1"/>
  <c r="P94" i="4"/>
  <c r="R94" i="4" s="1"/>
  <c r="P93" i="4"/>
  <c r="P92" i="4"/>
  <c r="R92" i="4" s="1"/>
  <c r="P91" i="4"/>
  <c r="P90" i="4"/>
  <c r="R90" i="4" s="1"/>
  <c r="P89" i="4"/>
  <c r="R89" i="4" s="1"/>
  <c r="P88" i="4"/>
  <c r="R88" i="4" s="1"/>
  <c r="P87" i="4"/>
  <c r="R87" i="4" s="1"/>
  <c r="P86" i="4"/>
  <c r="R86" i="4" s="1"/>
  <c r="P85" i="4"/>
  <c r="P84" i="4"/>
  <c r="P83" i="4"/>
  <c r="P82" i="4"/>
  <c r="R82" i="4" s="1"/>
  <c r="P81" i="4"/>
  <c r="R81" i="4" s="1"/>
  <c r="P80" i="4"/>
  <c r="R80" i="4" s="1"/>
  <c r="P79" i="4"/>
  <c r="R79" i="4" s="1"/>
  <c r="P78" i="4"/>
  <c r="R78" i="4" s="1"/>
  <c r="P77" i="4"/>
  <c r="P76" i="4"/>
  <c r="R76" i="4" s="1"/>
  <c r="P75" i="4"/>
  <c r="P74" i="4"/>
  <c r="R74" i="4" s="1"/>
  <c r="P73" i="4"/>
  <c r="R73" i="4" s="1"/>
  <c r="P72" i="4"/>
  <c r="R72" i="4" s="1"/>
  <c r="P71" i="4"/>
  <c r="R71" i="4" s="1"/>
  <c r="P70" i="4"/>
  <c r="R70" i="4" s="1"/>
  <c r="P69" i="4"/>
  <c r="P68" i="4"/>
  <c r="R68" i="4" s="1"/>
  <c r="P67" i="4"/>
  <c r="P66" i="4"/>
  <c r="R66" i="4" s="1"/>
  <c r="P65" i="4"/>
  <c r="R65" i="4" s="1"/>
  <c r="P64" i="4"/>
  <c r="R64" i="4" s="1"/>
  <c r="P63" i="4"/>
  <c r="R63" i="4" s="1"/>
  <c r="P62" i="4"/>
  <c r="R62" i="4" s="1"/>
  <c r="P61" i="4"/>
  <c r="P60" i="4"/>
  <c r="P59" i="4"/>
  <c r="P58" i="4"/>
  <c r="R58" i="4" s="1"/>
  <c r="P57" i="4"/>
  <c r="R57" i="4" s="1"/>
  <c r="P56" i="4"/>
  <c r="R56" i="4" s="1"/>
  <c r="P55" i="4"/>
  <c r="R55" i="4" s="1"/>
  <c r="P54" i="4"/>
  <c r="R54" i="4" s="1"/>
  <c r="P53" i="4"/>
  <c r="P52" i="4"/>
  <c r="P51" i="4"/>
  <c r="P50" i="4"/>
  <c r="R50" i="4" s="1"/>
  <c r="P49" i="4"/>
  <c r="R49" i="4" s="1"/>
  <c r="P48" i="4"/>
  <c r="R48" i="4" s="1"/>
  <c r="P47" i="4"/>
  <c r="R47" i="4" s="1"/>
  <c r="P46" i="4"/>
  <c r="R46" i="4" s="1"/>
  <c r="P45" i="4"/>
  <c r="R45" i="4" s="1"/>
  <c r="P44" i="4"/>
  <c r="R44" i="4" s="1"/>
  <c r="P43" i="4"/>
  <c r="P42" i="4"/>
  <c r="R42" i="4" s="1"/>
  <c r="P41" i="4"/>
  <c r="R41" i="4" s="1"/>
  <c r="P40" i="4"/>
  <c r="R40" i="4" s="1"/>
  <c r="P39" i="4"/>
  <c r="R39" i="4" s="1"/>
  <c r="P38" i="4"/>
  <c r="R38" i="4" s="1"/>
  <c r="P37" i="4"/>
  <c r="P36" i="4"/>
  <c r="R36" i="4" s="1"/>
  <c r="S262" i="4"/>
  <c r="B26" i="5"/>
  <c r="C38" i="8" l="1"/>
  <c r="X120" i="4"/>
  <c r="X64" i="4"/>
  <c r="X104" i="4"/>
  <c r="X51" i="4"/>
  <c r="X56" i="4"/>
  <c r="X80" i="4"/>
  <c r="X112" i="4"/>
  <c r="X40" i="4"/>
  <c r="X72" i="4"/>
  <c r="X96" i="4"/>
  <c r="C19" i="8"/>
  <c r="X43" i="4"/>
  <c r="X59" i="4"/>
  <c r="X99" i="4"/>
  <c r="X258" i="4"/>
  <c r="X242" i="4"/>
  <c r="X210" i="4"/>
  <c r="X178" i="4"/>
  <c r="X162" i="4"/>
  <c r="X44" i="4"/>
  <c r="X52" i="4"/>
  <c r="X68" i="4"/>
  <c r="X76" i="4"/>
  <c r="X92" i="4"/>
  <c r="X100" i="4"/>
  <c r="X108" i="4"/>
  <c r="X116" i="4"/>
  <c r="X28" i="4"/>
  <c r="X257" i="4"/>
  <c r="X249" i="4"/>
  <c r="X241" i="4"/>
  <c r="X233" i="4"/>
  <c r="X225" i="4"/>
  <c r="X217" i="4"/>
  <c r="X209" i="4"/>
  <c r="X201" i="4"/>
  <c r="X193" i="4"/>
  <c r="X185" i="4"/>
  <c r="X177" i="4"/>
  <c r="X169" i="4"/>
  <c r="X161" i="4"/>
  <c r="X153" i="4"/>
  <c r="X145" i="4"/>
  <c r="X137" i="4"/>
  <c r="X129" i="4"/>
  <c r="X121" i="4"/>
  <c r="X97" i="4"/>
  <c r="X65" i="4"/>
  <c r="X34" i="4"/>
  <c r="X208" i="4"/>
  <c r="X144" i="4"/>
  <c r="X45" i="4"/>
  <c r="X53" i="4"/>
  <c r="X61" i="4"/>
  <c r="X69" i="4"/>
  <c r="X77" i="4"/>
  <c r="X85" i="4"/>
  <c r="X93" i="4"/>
  <c r="X101" i="4"/>
  <c r="X109" i="4"/>
  <c r="X117" i="4"/>
  <c r="X30" i="4"/>
  <c r="X33" i="4"/>
  <c r="X90" i="4"/>
  <c r="X58" i="4"/>
  <c r="X256" i="4"/>
  <c r="X200" i="4"/>
  <c r="X136" i="4"/>
  <c r="X83" i="4"/>
  <c r="X115" i="4"/>
  <c r="X226" i="4"/>
  <c r="X186" i="4"/>
  <c r="X170" i="4"/>
  <c r="X154" i="4"/>
  <c r="X146" i="4"/>
  <c r="X138" i="4"/>
  <c r="X130" i="4"/>
  <c r="X122" i="4"/>
  <c r="X98" i="4"/>
  <c r="X66" i="4"/>
  <c r="X41" i="4"/>
  <c r="X215" i="4"/>
  <c r="X152" i="4"/>
  <c r="X88" i="4"/>
  <c r="X60" i="4"/>
  <c r="X84" i="4"/>
  <c r="X46" i="4"/>
  <c r="X54" i="4"/>
  <c r="X62" i="4"/>
  <c r="X70" i="4"/>
  <c r="X78" i="4"/>
  <c r="X86" i="4"/>
  <c r="X94" i="4"/>
  <c r="X102" i="4"/>
  <c r="X110" i="4"/>
  <c r="X118" i="4"/>
  <c r="X29" i="4"/>
  <c r="X89" i="4"/>
  <c r="X57" i="4"/>
  <c r="X248" i="4"/>
  <c r="X192" i="4"/>
  <c r="X128" i="4"/>
  <c r="X67" i="4"/>
  <c r="X234" i="4"/>
  <c r="X39" i="4"/>
  <c r="X47" i="4"/>
  <c r="X55" i="4"/>
  <c r="X63" i="4"/>
  <c r="X71" i="4"/>
  <c r="X79" i="4"/>
  <c r="X87" i="4"/>
  <c r="X95" i="4"/>
  <c r="X103" i="4"/>
  <c r="X111" i="4"/>
  <c r="X38" i="4"/>
  <c r="X114" i="4"/>
  <c r="X82" i="4"/>
  <c r="X50" i="4"/>
  <c r="X240" i="4"/>
  <c r="X184" i="4"/>
  <c r="X91" i="4"/>
  <c r="X218" i="4"/>
  <c r="X31" i="4"/>
  <c r="X143" i="4"/>
  <c r="X183" i="4"/>
  <c r="X207" i="4"/>
  <c r="X159" i="4"/>
  <c r="X231" i="4"/>
  <c r="X247" i="4"/>
  <c r="X27" i="4"/>
  <c r="X127" i="4"/>
  <c r="X175" i="4"/>
  <c r="X199" i="4"/>
  <c r="X223" i="4"/>
  <c r="X239" i="4"/>
  <c r="X255" i="4"/>
  <c r="X126" i="4"/>
  <c r="X142" i="4"/>
  <c r="X158" i="4"/>
  <c r="X174" i="4"/>
  <c r="X190" i="4"/>
  <c r="X206" i="4"/>
  <c r="X222" i="4"/>
  <c r="X238" i="4"/>
  <c r="X254" i="4"/>
  <c r="X119" i="4"/>
  <c r="X135" i="4"/>
  <c r="X151" i="4"/>
  <c r="X167" i="4"/>
  <c r="X191" i="4"/>
  <c r="X134" i="4"/>
  <c r="X150" i="4"/>
  <c r="X166" i="4"/>
  <c r="X182" i="4"/>
  <c r="X198" i="4"/>
  <c r="X214" i="4"/>
  <c r="X230" i="4"/>
  <c r="X246" i="4"/>
  <c r="X37" i="4"/>
  <c r="X261" i="4"/>
  <c r="X253" i="4"/>
  <c r="X245" i="4"/>
  <c r="X237" i="4"/>
  <c r="X229" i="4"/>
  <c r="X221" i="4"/>
  <c r="X213" i="4"/>
  <c r="X205" i="4"/>
  <c r="X197" i="4"/>
  <c r="X189" i="4"/>
  <c r="X181" i="4"/>
  <c r="X173" i="4"/>
  <c r="X165" i="4"/>
  <c r="X157" i="4"/>
  <c r="X149" i="4"/>
  <c r="X141" i="4"/>
  <c r="X133" i="4"/>
  <c r="X125" i="4"/>
  <c r="X113" i="4"/>
  <c r="X81" i="4"/>
  <c r="X49" i="4"/>
  <c r="X232" i="4"/>
  <c r="X176" i="4"/>
  <c r="X48" i="4"/>
  <c r="X75" i="4"/>
  <c r="X250" i="4"/>
  <c r="X194" i="4"/>
  <c r="X36" i="4"/>
  <c r="X260" i="4"/>
  <c r="X252" i="4"/>
  <c r="X244" i="4"/>
  <c r="X236" i="4"/>
  <c r="X228" i="4"/>
  <c r="X220" i="4"/>
  <c r="X212" i="4"/>
  <c r="X204" i="4"/>
  <c r="X196" i="4"/>
  <c r="X188" i="4"/>
  <c r="X180" i="4"/>
  <c r="X172" i="4"/>
  <c r="X164" i="4"/>
  <c r="X156" i="4"/>
  <c r="X148" i="4"/>
  <c r="X140" i="4"/>
  <c r="X132" i="4"/>
  <c r="X124" i="4"/>
  <c r="X106" i="4"/>
  <c r="X74" i="4"/>
  <c r="X224" i="4"/>
  <c r="X168" i="4"/>
  <c r="X107" i="4"/>
  <c r="X202" i="4"/>
  <c r="X35" i="4"/>
  <c r="X259" i="4"/>
  <c r="X251" i="4"/>
  <c r="X243" i="4"/>
  <c r="X235" i="4"/>
  <c r="X227" i="4"/>
  <c r="X219" i="4"/>
  <c r="X211" i="4"/>
  <c r="X203" i="4"/>
  <c r="X195" i="4"/>
  <c r="X187" i="4"/>
  <c r="X179" i="4"/>
  <c r="X171" i="4"/>
  <c r="X163" i="4"/>
  <c r="X155" i="4"/>
  <c r="X147" i="4"/>
  <c r="X139" i="4"/>
  <c r="X131" i="4"/>
  <c r="X123" i="4"/>
  <c r="X105" i="4"/>
  <c r="X73" i="4"/>
  <c r="X42" i="4"/>
  <c r="X216" i="4"/>
  <c r="X160" i="4"/>
  <c r="X32" i="4"/>
  <c r="S255" i="4"/>
  <c r="K90" i="5"/>
  <c r="L90" i="5"/>
  <c r="I90" i="5"/>
  <c r="K91" i="5"/>
  <c r="J90" i="5"/>
  <c r="B90" i="5"/>
  <c r="F94" i="5"/>
  <c r="N92" i="5"/>
  <c r="E83" i="5"/>
  <c r="J83" i="5"/>
  <c r="C83" i="5"/>
  <c r="D83" i="5"/>
  <c r="I83" i="5"/>
  <c r="F95" i="5"/>
  <c r="M95" i="5"/>
  <c r="E95" i="5"/>
  <c r="L95" i="5"/>
  <c r="D95" i="5"/>
  <c r="J95" i="5"/>
  <c r="B95" i="5"/>
  <c r="K95" i="5"/>
  <c r="C95" i="5"/>
  <c r="H89" i="5"/>
  <c r="F89" i="5"/>
  <c r="E89" i="5"/>
  <c r="L89" i="5"/>
  <c r="D89" i="5"/>
  <c r="M89" i="5"/>
  <c r="O84" i="5"/>
  <c r="J82" i="5"/>
  <c r="D91" i="5"/>
  <c r="N100" i="5"/>
  <c r="H95" i="5"/>
  <c r="H97" i="5"/>
  <c r="G97" i="5"/>
  <c r="F97" i="5"/>
  <c r="L97" i="5"/>
  <c r="D97" i="5"/>
  <c r="K97" i="5"/>
  <c r="C97" i="5"/>
  <c r="M97" i="5"/>
  <c r="E97" i="5"/>
  <c r="F87" i="5"/>
  <c r="L87" i="5"/>
  <c r="D87" i="5"/>
  <c r="K87" i="5"/>
  <c r="C87" i="5"/>
  <c r="J87" i="5"/>
  <c r="B87" i="5"/>
  <c r="B88" i="5"/>
  <c r="C89" i="5"/>
  <c r="I95" i="5"/>
  <c r="B97" i="5"/>
  <c r="N84" i="5"/>
  <c r="E87" i="5"/>
  <c r="G89" i="5"/>
  <c r="E91" i="5"/>
  <c r="I97" i="5"/>
  <c r="G88" i="5"/>
  <c r="M88" i="5"/>
  <c r="E88" i="5"/>
  <c r="L88" i="5"/>
  <c r="K88" i="5"/>
  <c r="C88" i="5"/>
  <c r="D88" i="5"/>
  <c r="B89" i="5"/>
  <c r="C91" i="5"/>
  <c r="G82" i="5"/>
  <c r="M82" i="5"/>
  <c r="E82" i="5"/>
  <c r="F82" i="5"/>
  <c r="L82" i="5"/>
  <c r="I91" i="5"/>
  <c r="G96" i="5"/>
  <c r="F96" i="5"/>
  <c r="M96" i="5"/>
  <c r="E96" i="5"/>
  <c r="K96" i="5"/>
  <c r="C96" i="5"/>
  <c r="L96" i="5"/>
  <c r="D96" i="5"/>
  <c r="J97" i="5"/>
  <c r="G104" i="5"/>
  <c r="F104" i="5"/>
  <c r="M104" i="5"/>
  <c r="E104" i="5"/>
  <c r="L104" i="5"/>
  <c r="D104" i="5"/>
  <c r="J104" i="5"/>
  <c r="K104" i="5"/>
  <c r="C104" i="5"/>
  <c r="B104" i="5"/>
  <c r="O100" i="5"/>
  <c r="O92" i="5"/>
  <c r="I89" i="5"/>
  <c r="H83" i="5"/>
  <c r="F83" i="5"/>
  <c r="G83" i="5"/>
  <c r="L83" i="5"/>
  <c r="B96" i="5"/>
  <c r="J91" i="5"/>
  <c r="B91" i="5"/>
  <c r="H91" i="5"/>
  <c r="F91" i="5"/>
  <c r="G91" i="5"/>
  <c r="G95" i="5"/>
  <c r="H88" i="5"/>
  <c r="H87" i="5"/>
  <c r="I88" i="5"/>
  <c r="J89" i="5"/>
  <c r="C82" i="5"/>
  <c r="B83" i="5"/>
  <c r="M83" i="5"/>
  <c r="I87" i="5"/>
  <c r="J88" i="5"/>
  <c r="K89" i="5"/>
  <c r="L91" i="5"/>
  <c r="H96" i="5"/>
  <c r="I104" i="5"/>
  <c r="I103" i="5"/>
  <c r="I102" i="5"/>
  <c r="B103" i="5"/>
  <c r="J103" i="5"/>
  <c r="I85" i="5"/>
  <c r="J86" i="5"/>
  <c r="I93" i="5"/>
  <c r="B94" i="5"/>
  <c r="J94" i="5"/>
  <c r="F98" i="5"/>
  <c r="G99" i="5"/>
  <c r="I86" i="5"/>
  <c r="E90" i="5"/>
  <c r="M90" i="5"/>
  <c r="I94" i="5"/>
  <c r="B86" i="5"/>
  <c r="F90" i="5"/>
  <c r="I101" i="5"/>
  <c r="B102" i="5"/>
  <c r="J102" i="5"/>
  <c r="C103" i="5"/>
  <c r="K103" i="5"/>
  <c r="B85" i="5"/>
  <c r="C86" i="5"/>
  <c r="G90" i="5"/>
  <c r="B93" i="5"/>
  <c r="C94" i="5"/>
  <c r="K94" i="5"/>
  <c r="G98" i="5"/>
  <c r="H99" i="5"/>
  <c r="B101" i="5"/>
  <c r="J101" i="5"/>
  <c r="C102" i="5"/>
  <c r="K102" i="5"/>
  <c r="D103" i="5"/>
  <c r="L103" i="5"/>
  <c r="D94" i="5"/>
  <c r="L94" i="5"/>
  <c r="I99" i="5"/>
  <c r="C101" i="5"/>
  <c r="K101" i="5"/>
  <c r="D102" i="5"/>
  <c r="L102" i="5"/>
  <c r="E103" i="5"/>
  <c r="M103" i="5"/>
  <c r="E94" i="5"/>
  <c r="B99" i="5"/>
  <c r="D101" i="5"/>
  <c r="E102" i="5"/>
  <c r="S234" i="4"/>
  <c r="S218" i="4"/>
  <c r="S186" i="4"/>
  <c r="S146" i="4"/>
  <c r="S122" i="4"/>
  <c r="S98" i="4"/>
  <c r="S66" i="4"/>
  <c r="S29" i="4"/>
  <c r="S256" i="4"/>
  <c r="S248" i="4"/>
  <c r="S240" i="4"/>
  <c r="S232" i="4"/>
  <c r="S224" i="4"/>
  <c r="S216" i="4"/>
  <c r="S208" i="4"/>
  <c r="S200" i="4"/>
  <c r="S192" i="4"/>
  <c r="S184" i="4"/>
  <c r="S176" i="4"/>
  <c r="S168" i="4"/>
  <c r="S160" i="4"/>
  <c r="S152" i="4"/>
  <c r="S144" i="4"/>
  <c r="S136" i="4"/>
  <c r="S128" i="4"/>
  <c r="S120" i="4"/>
  <c r="S112" i="4"/>
  <c r="S104" i="4"/>
  <c r="S96" i="4"/>
  <c r="S88" i="4"/>
  <c r="S80" i="4"/>
  <c r="S72" i="4"/>
  <c r="S64" i="4"/>
  <c r="S56" i="4"/>
  <c r="S48" i="4"/>
  <c r="S40" i="4"/>
  <c r="S35" i="4"/>
  <c r="S247" i="4"/>
  <c r="S239" i="4"/>
  <c r="S231" i="4"/>
  <c r="S223" i="4"/>
  <c r="S215" i="4"/>
  <c r="S207" i="4"/>
  <c r="S199" i="4"/>
  <c r="S191" i="4"/>
  <c r="S183" i="4"/>
  <c r="S175" i="4"/>
  <c r="S167" i="4"/>
  <c r="S159" i="4"/>
  <c r="S151" i="4"/>
  <c r="S143" i="4"/>
  <c r="S135" i="4"/>
  <c r="S127" i="4"/>
  <c r="S119" i="4"/>
  <c r="S111" i="4"/>
  <c r="S103" i="4"/>
  <c r="S95" i="4"/>
  <c r="S87" i="4"/>
  <c r="S79" i="4"/>
  <c r="S71" i="4"/>
  <c r="S63" i="4"/>
  <c r="S55" i="4"/>
  <c r="S47" i="4"/>
  <c r="S39" i="4"/>
  <c r="S34" i="4"/>
  <c r="S242" i="4"/>
  <c r="S210" i="4"/>
  <c r="S178" i="4"/>
  <c r="S154" i="4"/>
  <c r="S130" i="4"/>
  <c r="S82" i="4"/>
  <c r="S58" i="4"/>
  <c r="S28" i="4"/>
  <c r="S254" i="4"/>
  <c r="S246" i="4"/>
  <c r="S238" i="4"/>
  <c r="S230" i="4"/>
  <c r="S222" i="4"/>
  <c r="S214" i="4"/>
  <c r="S206" i="4"/>
  <c r="S198" i="4"/>
  <c r="S190" i="4"/>
  <c r="S182" i="4"/>
  <c r="S174" i="4"/>
  <c r="S166" i="4"/>
  <c r="S158" i="4"/>
  <c r="S150" i="4"/>
  <c r="S142" i="4"/>
  <c r="S134" i="4"/>
  <c r="S126" i="4"/>
  <c r="S118" i="4"/>
  <c r="S110" i="4"/>
  <c r="S102" i="4"/>
  <c r="S94" i="4"/>
  <c r="S86" i="4"/>
  <c r="S78" i="4"/>
  <c r="S70" i="4"/>
  <c r="S62" i="4"/>
  <c r="S54" i="4"/>
  <c r="S46" i="4"/>
  <c r="S38" i="4"/>
  <c r="S258" i="4"/>
  <c r="S170" i="4"/>
  <c r="S138" i="4"/>
  <c r="S90" i="4"/>
  <c r="S50" i="4"/>
  <c r="S261" i="4"/>
  <c r="S253" i="4"/>
  <c r="S245" i="4"/>
  <c r="S237" i="4"/>
  <c r="S229" i="4"/>
  <c r="S221" i="4"/>
  <c r="S213" i="4"/>
  <c r="S205" i="4"/>
  <c r="S197" i="4"/>
  <c r="S189" i="4"/>
  <c r="S181" i="4"/>
  <c r="S173" i="4"/>
  <c r="S165" i="4"/>
  <c r="S157" i="4"/>
  <c r="S149" i="4"/>
  <c r="S141" i="4"/>
  <c r="S133" i="4"/>
  <c r="S125" i="4"/>
  <c r="S117" i="4"/>
  <c r="S109" i="4"/>
  <c r="S101" i="4"/>
  <c r="S93" i="4"/>
  <c r="S85" i="4"/>
  <c r="S77" i="4"/>
  <c r="S69" i="4"/>
  <c r="S61" i="4"/>
  <c r="S53" i="4"/>
  <c r="S45" i="4"/>
  <c r="S37" i="4"/>
  <c r="S226" i="4"/>
  <c r="S194" i="4"/>
  <c r="S162" i="4"/>
  <c r="S114" i="4"/>
  <c r="S74" i="4"/>
  <c r="S42" i="4"/>
  <c r="S27" i="4"/>
  <c r="S260" i="4"/>
  <c r="S252" i="4"/>
  <c r="S244" i="4"/>
  <c r="S236" i="4"/>
  <c r="S228" i="4"/>
  <c r="S220" i="4"/>
  <c r="S212" i="4"/>
  <c r="S204" i="4"/>
  <c r="S196" i="4"/>
  <c r="S188" i="4"/>
  <c r="S180" i="4"/>
  <c r="S172" i="4"/>
  <c r="S164" i="4"/>
  <c r="S156" i="4"/>
  <c r="S148" i="4"/>
  <c r="S140" i="4"/>
  <c r="S132" i="4"/>
  <c r="S124" i="4"/>
  <c r="S116" i="4"/>
  <c r="S108" i="4"/>
  <c r="S100" i="4"/>
  <c r="S92" i="4"/>
  <c r="S84" i="4"/>
  <c r="S76" i="4"/>
  <c r="S68" i="4"/>
  <c r="S60" i="4"/>
  <c r="S52" i="4"/>
  <c r="S44" i="4"/>
  <c r="S36" i="4"/>
  <c r="S31" i="4"/>
  <c r="S250" i="4"/>
  <c r="S202" i="4"/>
  <c r="S106" i="4"/>
  <c r="S259" i="4"/>
  <c r="S251" i="4"/>
  <c r="S243" i="4"/>
  <c r="S235" i="4"/>
  <c r="S227" i="4"/>
  <c r="S219" i="4"/>
  <c r="S211" i="4"/>
  <c r="S203" i="4"/>
  <c r="S195" i="4"/>
  <c r="S187" i="4"/>
  <c r="S179" i="4"/>
  <c r="S171" i="4"/>
  <c r="S163" i="4"/>
  <c r="S155" i="4"/>
  <c r="S147" i="4"/>
  <c r="S139" i="4"/>
  <c r="S131" i="4"/>
  <c r="S123" i="4"/>
  <c r="S115" i="4"/>
  <c r="S107" i="4"/>
  <c r="S99" i="4"/>
  <c r="S91" i="4"/>
  <c r="S83" i="4"/>
  <c r="S75" i="4"/>
  <c r="S67" i="4"/>
  <c r="S59" i="4"/>
  <c r="S51" i="4"/>
  <c r="S43" i="4"/>
  <c r="S33" i="4"/>
  <c r="S30" i="4"/>
  <c r="S32" i="4"/>
  <c r="S257" i="4"/>
  <c r="S249" i="4"/>
  <c r="S241" i="4"/>
  <c r="S217" i="4"/>
  <c r="S209" i="4"/>
  <c r="S201" i="4"/>
  <c r="S193" i="4"/>
  <c r="S185" i="4"/>
  <c r="S177" i="4"/>
  <c r="S169" i="4"/>
  <c r="S161" i="4"/>
  <c r="S153" i="4"/>
  <c r="S145" i="4"/>
  <c r="S137" i="4"/>
  <c r="S129" i="4"/>
  <c r="S121" i="4"/>
  <c r="S113" i="4"/>
  <c r="S105" i="4"/>
  <c r="S97" i="4"/>
  <c r="S89" i="4"/>
  <c r="S81" i="4"/>
  <c r="S73" i="4"/>
  <c r="S65" i="4"/>
  <c r="S57" i="4"/>
  <c r="S49" i="4"/>
  <c r="S41" i="4"/>
  <c r="S233" i="4"/>
  <c r="S225" i="4"/>
  <c r="B2" i="4"/>
  <c r="A2" i="5"/>
  <c r="G75" i="5"/>
  <c r="H75" i="5"/>
  <c r="C76" i="5"/>
  <c r="F57" i="5"/>
  <c r="G57" i="5"/>
  <c r="A61" i="5"/>
  <c r="K61" i="5" s="1"/>
  <c r="A62" i="5"/>
  <c r="I62" i="5" s="1"/>
  <c r="A63" i="5"/>
  <c r="K63" i="5" s="1"/>
  <c r="A64" i="5"/>
  <c r="I64" i="5" s="1"/>
  <c r="A65" i="5"/>
  <c r="G65" i="5" s="1"/>
  <c r="A66" i="5"/>
  <c r="F66" i="5" s="1"/>
  <c r="A67" i="5"/>
  <c r="J67" i="5" s="1"/>
  <c r="A68" i="5"/>
  <c r="G68" i="5" s="1"/>
  <c r="A69" i="5"/>
  <c r="F69" i="5" s="1"/>
  <c r="A70" i="5"/>
  <c r="I70" i="5" s="1"/>
  <c r="A71" i="5"/>
  <c r="B71" i="5" s="1"/>
  <c r="A72" i="5"/>
  <c r="M72" i="5" s="1"/>
  <c r="A73" i="5"/>
  <c r="I73" i="5" s="1"/>
  <c r="A74" i="5"/>
  <c r="G74" i="5" s="1"/>
  <c r="A75" i="5"/>
  <c r="J75" i="5" s="1"/>
  <c r="A76" i="5"/>
  <c r="G76" i="5" s="1"/>
  <c r="B25" i="5"/>
  <c r="D26" i="5"/>
  <c r="E26" i="5"/>
  <c r="F26" i="5"/>
  <c r="G26" i="5"/>
  <c r="H26" i="5"/>
  <c r="I26" i="5"/>
  <c r="J26" i="5"/>
  <c r="K26" i="5"/>
  <c r="L26" i="5"/>
  <c r="M26" i="5"/>
  <c r="C26" i="5"/>
  <c r="D25" i="5"/>
  <c r="E25" i="5"/>
  <c r="F25" i="5"/>
  <c r="G25" i="5"/>
  <c r="H25" i="5"/>
  <c r="I25" i="5"/>
  <c r="J25" i="5"/>
  <c r="K25" i="5"/>
  <c r="L25" i="5"/>
  <c r="M25" i="5"/>
  <c r="C25" i="5"/>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I262"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F110" i="4"/>
  <c r="H110" i="4" s="1"/>
  <c r="F100" i="4"/>
  <c r="H100" i="4" s="1"/>
  <c r="F90" i="4"/>
  <c r="H90" i="4" s="1"/>
  <c r="F80" i="4"/>
  <c r="H80" i="4" s="1"/>
  <c r="F70" i="4"/>
  <c r="H70" i="4" s="1"/>
  <c r="F60" i="4"/>
  <c r="H60" i="4" s="1"/>
  <c r="F50" i="4"/>
  <c r="H50" i="4" s="1"/>
  <c r="F40" i="4"/>
  <c r="H40" i="4" s="1"/>
  <c r="F30" i="4"/>
  <c r="C6" i="3"/>
  <c r="C7" i="3"/>
  <c r="C8" i="3"/>
  <c r="C9" i="3"/>
  <c r="C10" i="3"/>
  <c r="C11" i="3"/>
  <c r="C12" i="3"/>
  <c r="C13" i="3"/>
  <c r="C14" i="3"/>
  <c r="C15" i="3"/>
  <c r="C16" i="3"/>
  <c r="C17" i="3"/>
  <c r="C18" i="3"/>
  <c r="C19" i="3"/>
  <c r="C20" i="3"/>
  <c r="C21" i="3"/>
  <c r="C22" i="3"/>
  <c r="C23" i="3"/>
  <c r="C24" i="3"/>
  <c r="C25" i="3"/>
  <c r="C26" i="3"/>
  <c r="C27" i="3"/>
  <c r="C28" i="3"/>
  <c r="C29" i="3"/>
  <c r="C30" i="3"/>
  <c r="C31" i="3"/>
  <c r="C5" i="3"/>
  <c r="D32" i="3"/>
  <c r="D7" i="3"/>
  <c r="D8" i="3"/>
  <c r="D9" i="3"/>
  <c r="D10" i="3"/>
  <c r="D11" i="3"/>
  <c r="D12" i="3"/>
  <c r="D13" i="3"/>
  <c r="D14" i="3"/>
  <c r="D15" i="3"/>
  <c r="D16" i="3"/>
  <c r="D17" i="3"/>
  <c r="D18" i="3"/>
  <c r="D19" i="3"/>
  <c r="D20" i="3"/>
  <c r="D21" i="3"/>
  <c r="D22" i="3"/>
  <c r="D23" i="3"/>
  <c r="D24" i="3"/>
  <c r="D25" i="3"/>
  <c r="D26" i="3"/>
  <c r="D27" i="3"/>
  <c r="D28" i="3"/>
  <c r="D29" i="3"/>
  <c r="D30" i="3"/>
  <c r="D31"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8" i="3"/>
  <c r="D609" i="3"/>
  <c r="D610" i="3"/>
  <c r="D611" i="3"/>
  <c r="D612" i="3"/>
  <c r="D613" i="3"/>
  <c r="D614" i="3"/>
  <c r="D615" i="3"/>
  <c r="D616" i="3"/>
  <c r="D617" i="3"/>
  <c r="D618" i="3"/>
  <c r="D619" i="3"/>
  <c r="D620" i="3"/>
  <c r="D621" i="3"/>
  <c r="D622" i="3"/>
  <c r="D623" i="3"/>
  <c r="D624" i="3"/>
  <c r="D625" i="3"/>
  <c r="D626" i="3"/>
  <c r="D627" i="3"/>
  <c r="D628" i="3"/>
  <c r="D629" i="3"/>
  <c r="D630" i="3"/>
  <c r="D631" i="3"/>
  <c r="D632" i="3"/>
  <c r="D633" i="3"/>
  <c r="D634" i="3"/>
  <c r="D635" i="3"/>
  <c r="D636" i="3"/>
  <c r="D637" i="3"/>
  <c r="D638" i="3"/>
  <c r="D639" i="3"/>
  <c r="D640" i="3"/>
  <c r="D641" i="3"/>
  <c r="D642" i="3"/>
  <c r="D643" i="3"/>
  <c r="D644" i="3"/>
  <c r="D645" i="3"/>
  <c r="D646" i="3"/>
  <c r="D647" i="3"/>
  <c r="D648" i="3"/>
  <c r="D649" i="3"/>
  <c r="D650" i="3"/>
  <c r="D651" i="3"/>
  <c r="D652" i="3"/>
  <c r="D653" i="3"/>
  <c r="D654" i="3"/>
  <c r="D655" i="3"/>
  <c r="D656" i="3"/>
  <c r="D657" i="3"/>
  <c r="D658" i="3"/>
  <c r="D659" i="3"/>
  <c r="D660" i="3"/>
  <c r="D661" i="3"/>
  <c r="D662" i="3"/>
  <c r="D663" i="3"/>
  <c r="D664" i="3"/>
  <c r="D665" i="3"/>
  <c r="D666" i="3"/>
  <c r="D667" i="3"/>
  <c r="D668" i="3"/>
  <c r="D669" i="3"/>
  <c r="D670" i="3"/>
  <c r="D671" i="3"/>
  <c r="D672" i="3"/>
  <c r="D673" i="3"/>
  <c r="D674" i="3"/>
  <c r="D675" i="3"/>
  <c r="D676" i="3"/>
  <c r="D677" i="3"/>
  <c r="D678" i="3"/>
  <c r="D679" i="3"/>
  <c r="D680" i="3"/>
  <c r="D681" i="3"/>
  <c r="D682" i="3"/>
  <c r="D683" i="3"/>
  <c r="D684" i="3"/>
  <c r="D685" i="3"/>
  <c r="D686" i="3"/>
  <c r="D687" i="3"/>
  <c r="D688" i="3"/>
  <c r="D689" i="3"/>
  <c r="D690" i="3"/>
  <c r="D691" i="3"/>
  <c r="D692" i="3"/>
  <c r="D693" i="3"/>
  <c r="D694" i="3"/>
  <c r="D695" i="3"/>
  <c r="D696" i="3"/>
  <c r="D697" i="3"/>
  <c r="D698" i="3"/>
  <c r="D699" i="3"/>
  <c r="D700" i="3"/>
  <c r="D701" i="3"/>
  <c r="D702" i="3"/>
  <c r="D703" i="3"/>
  <c r="D704" i="3"/>
  <c r="D705" i="3"/>
  <c r="D706" i="3"/>
  <c r="D707" i="3"/>
  <c r="D708" i="3"/>
  <c r="D709" i="3"/>
  <c r="D710" i="3"/>
  <c r="D711" i="3"/>
  <c r="D712" i="3"/>
  <c r="D713" i="3"/>
  <c r="D714" i="3"/>
  <c r="D715" i="3"/>
  <c r="D716" i="3"/>
  <c r="D717" i="3"/>
  <c r="D718" i="3"/>
  <c r="D719" i="3"/>
  <c r="D720" i="3"/>
  <c r="D721" i="3"/>
  <c r="D722" i="3"/>
  <c r="D723" i="3"/>
  <c r="D724" i="3"/>
  <c r="D725" i="3"/>
  <c r="D726" i="3"/>
  <c r="D727" i="3"/>
  <c r="D728" i="3"/>
  <c r="D729" i="3"/>
  <c r="D730" i="3"/>
  <c r="D731" i="3"/>
  <c r="D732" i="3"/>
  <c r="D733" i="3"/>
  <c r="D734" i="3"/>
  <c r="D735" i="3"/>
  <c r="D736" i="3"/>
  <c r="D737" i="3"/>
  <c r="D738" i="3"/>
  <c r="D739" i="3"/>
  <c r="D740" i="3"/>
  <c r="D741" i="3"/>
  <c r="D742" i="3"/>
  <c r="D743" i="3"/>
  <c r="D744" i="3"/>
  <c r="D745" i="3"/>
  <c r="D746" i="3"/>
  <c r="D747" i="3"/>
  <c r="D748" i="3"/>
  <c r="D749" i="3"/>
  <c r="D750" i="3"/>
  <c r="D751" i="3"/>
  <c r="D752" i="3"/>
  <c r="D753" i="3"/>
  <c r="D754" i="3"/>
  <c r="D755" i="3"/>
  <c r="D756" i="3"/>
  <c r="D757" i="3"/>
  <c r="D758" i="3"/>
  <c r="D759" i="3"/>
  <c r="D760" i="3"/>
  <c r="D761" i="3"/>
  <c r="D762" i="3"/>
  <c r="D763" i="3"/>
  <c r="D764" i="3"/>
  <c r="D765" i="3"/>
  <c r="D766" i="3"/>
  <c r="D767" i="3"/>
  <c r="D768" i="3"/>
  <c r="D769" i="3"/>
  <c r="D770" i="3"/>
  <c r="D771" i="3"/>
  <c r="D772" i="3"/>
  <c r="D773" i="3"/>
  <c r="D774" i="3"/>
  <c r="D775" i="3"/>
  <c r="D776" i="3"/>
  <c r="D777" i="3"/>
  <c r="D778" i="3"/>
  <c r="D779" i="3"/>
  <c r="D780" i="3"/>
  <c r="D781" i="3"/>
  <c r="D782" i="3"/>
  <c r="D783" i="3"/>
  <c r="D784" i="3"/>
  <c r="D785" i="3"/>
  <c r="D786" i="3"/>
  <c r="D787" i="3"/>
  <c r="D788" i="3"/>
  <c r="D789" i="3"/>
  <c r="D790" i="3"/>
  <c r="D791" i="3"/>
  <c r="D792" i="3"/>
  <c r="D793" i="3"/>
  <c r="D794" i="3"/>
  <c r="D795" i="3"/>
  <c r="D796" i="3"/>
  <c r="D797" i="3"/>
  <c r="D798" i="3"/>
  <c r="D799" i="3"/>
  <c r="D800" i="3"/>
  <c r="D801" i="3"/>
  <c r="D802" i="3"/>
  <c r="D803" i="3"/>
  <c r="D804" i="3"/>
  <c r="D805" i="3"/>
  <c r="D806" i="3"/>
  <c r="D807" i="3"/>
  <c r="D808" i="3"/>
  <c r="D809" i="3"/>
  <c r="D810" i="3"/>
  <c r="D811" i="3"/>
  <c r="D812" i="3"/>
  <c r="D813" i="3"/>
  <c r="D814" i="3"/>
  <c r="D815" i="3"/>
  <c r="D816" i="3"/>
  <c r="D817" i="3"/>
  <c r="D818" i="3"/>
  <c r="D819" i="3"/>
  <c r="D820" i="3"/>
  <c r="D821" i="3"/>
  <c r="D822" i="3"/>
  <c r="D823" i="3"/>
  <c r="D824" i="3"/>
  <c r="D825" i="3"/>
  <c r="D826" i="3"/>
  <c r="D827" i="3"/>
  <c r="D828" i="3"/>
  <c r="D829" i="3"/>
  <c r="D830" i="3"/>
  <c r="D831" i="3"/>
  <c r="D832" i="3"/>
  <c r="D833" i="3"/>
  <c r="D834" i="3"/>
  <c r="D835" i="3"/>
  <c r="D836" i="3"/>
  <c r="D837" i="3"/>
  <c r="D838" i="3"/>
  <c r="D839" i="3"/>
  <c r="D840" i="3"/>
  <c r="D841" i="3"/>
  <c r="D842" i="3"/>
  <c r="D843" i="3"/>
  <c r="D844" i="3"/>
  <c r="D845" i="3"/>
  <c r="D846" i="3"/>
  <c r="D847" i="3"/>
  <c r="D848" i="3"/>
  <c r="D849" i="3"/>
  <c r="D850" i="3"/>
  <c r="D851" i="3"/>
  <c r="D852" i="3"/>
  <c r="D853" i="3"/>
  <c r="D854" i="3"/>
  <c r="D855" i="3"/>
  <c r="D856" i="3"/>
  <c r="D857" i="3"/>
  <c r="D858" i="3"/>
  <c r="D859" i="3"/>
  <c r="D860" i="3"/>
  <c r="D861" i="3"/>
  <c r="D862" i="3"/>
  <c r="D863" i="3"/>
  <c r="D864" i="3"/>
  <c r="D865" i="3"/>
  <c r="D866" i="3"/>
  <c r="D867" i="3"/>
  <c r="D868" i="3"/>
  <c r="D869" i="3"/>
  <c r="D870" i="3"/>
  <c r="D871" i="3"/>
  <c r="D872" i="3"/>
  <c r="D873" i="3"/>
  <c r="D874" i="3"/>
  <c r="D875" i="3"/>
  <c r="D876" i="3"/>
  <c r="D877" i="3"/>
  <c r="D878" i="3"/>
  <c r="D879" i="3"/>
  <c r="D880" i="3"/>
  <c r="D881" i="3"/>
  <c r="D882" i="3"/>
  <c r="D883" i="3"/>
  <c r="D884" i="3"/>
  <c r="D885" i="3"/>
  <c r="D886" i="3"/>
  <c r="D887" i="3"/>
  <c r="D888" i="3"/>
  <c r="D889" i="3"/>
  <c r="D890" i="3"/>
  <c r="D891" i="3"/>
  <c r="D892" i="3"/>
  <c r="D893" i="3"/>
  <c r="D894" i="3"/>
  <c r="D895" i="3"/>
  <c r="D896" i="3"/>
  <c r="D897" i="3"/>
  <c r="D898" i="3"/>
  <c r="D899" i="3"/>
  <c r="D900" i="3"/>
  <c r="D901" i="3"/>
  <c r="D902" i="3"/>
  <c r="D903" i="3"/>
  <c r="D904" i="3"/>
  <c r="D905" i="3"/>
  <c r="D906" i="3"/>
  <c r="D907" i="3"/>
  <c r="D908" i="3"/>
  <c r="D909" i="3"/>
  <c r="D910" i="3"/>
  <c r="D911" i="3"/>
  <c r="D912" i="3"/>
  <c r="D913" i="3"/>
  <c r="D914" i="3"/>
  <c r="D915" i="3"/>
  <c r="D916" i="3"/>
  <c r="D917" i="3"/>
  <c r="D918" i="3"/>
  <c r="D919" i="3"/>
  <c r="D920" i="3"/>
  <c r="D921" i="3"/>
  <c r="D922" i="3"/>
  <c r="D923" i="3"/>
  <c r="D924" i="3"/>
  <c r="D925" i="3"/>
  <c r="D926" i="3"/>
  <c r="D927" i="3"/>
  <c r="D928" i="3"/>
  <c r="D929" i="3"/>
  <c r="D930" i="3"/>
  <c r="D931" i="3"/>
  <c r="D932" i="3"/>
  <c r="D933" i="3"/>
  <c r="D934" i="3"/>
  <c r="D935" i="3"/>
  <c r="D936" i="3"/>
  <c r="D937" i="3"/>
  <c r="D938" i="3"/>
  <c r="D939" i="3"/>
  <c r="D940" i="3"/>
  <c r="D941" i="3"/>
  <c r="D942" i="3"/>
  <c r="D943" i="3"/>
  <c r="D944" i="3"/>
  <c r="D945" i="3"/>
  <c r="D946" i="3"/>
  <c r="D947" i="3"/>
  <c r="D948" i="3"/>
  <c r="D949" i="3"/>
  <c r="D950" i="3"/>
  <c r="D951" i="3"/>
  <c r="D952" i="3"/>
  <c r="D953" i="3"/>
  <c r="D954" i="3"/>
  <c r="D955" i="3"/>
  <c r="D956" i="3"/>
  <c r="D957" i="3"/>
  <c r="D958" i="3"/>
  <c r="D959" i="3"/>
  <c r="D960" i="3"/>
  <c r="D961" i="3"/>
  <c r="D962" i="3"/>
  <c r="D963" i="3"/>
  <c r="D964" i="3"/>
  <c r="D965" i="3"/>
  <c r="D966" i="3"/>
  <c r="D967" i="3"/>
  <c r="D968" i="3"/>
  <c r="D969" i="3"/>
  <c r="D970" i="3"/>
  <c r="D971" i="3"/>
  <c r="D972" i="3"/>
  <c r="D973" i="3"/>
  <c r="D974" i="3"/>
  <c r="D975" i="3"/>
  <c r="D976" i="3"/>
  <c r="D977" i="3"/>
  <c r="D978" i="3"/>
  <c r="D979" i="3"/>
  <c r="D980" i="3"/>
  <c r="D981" i="3"/>
  <c r="D982" i="3"/>
  <c r="D983" i="3"/>
  <c r="D984" i="3"/>
  <c r="D985" i="3"/>
  <c r="D986" i="3"/>
  <c r="D987" i="3"/>
  <c r="D988" i="3"/>
  <c r="D989" i="3"/>
  <c r="D990" i="3"/>
  <c r="D991" i="3"/>
  <c r="D992" i="3"/>
  <c r="D993" i="3"/>
  <c r="D994" i="3"/>
  <c r="D995" i="3"/>
  <c r="D996" i="3"/>
  <c r="D997" i="3"/>
  <c r="D998" i="3"/>
  <c r="D999" i="3"/>
  <c r="D1000" i="3"/>
  <c r="D1001" i="3"/>
  <c r="D1002" i="3"/>
  <c r="D1003" i="3"/>
  <c r="D1004" i="3"/>
  <c r="D6" i="3"/>
  <c r="D5" i="3"/>
  <c r="A56" i="5"/>
  <c r="J56" i="5" s="1"/>
  <c r="A57" i="5"/>
  <c r="H57" i="5" s="1"/>
  <c r="A58" i="5"/>
  <c r="G58" i="5" s="1"/>
  <c r="A59" i="5"/>
  <c r="F59" i="5" s="1"/>
  <c r="A60" i="5"/>
  <c r="C60" i="5" s="1"/>
  <c r="A55" i="5"/>
  <c r="F55" i="5" s="1"/>
  <c r="A54" i="5"/>
  <c r="H54" i="5" s="1"/>
  <c r="F27" i="4"/>
  <c r="H27" i="4" s="1"/>
  <c r="K30" i="4"/>
  <c r="K31" i="4"/>
  <c r="K32" i="4"/>
  <c r="M32" i="4" s="1"/>
  <c r="K33" i="4"/>
  <c r="M33" i="4" s="1"/>
  <c r="K34" i="4"/>
  <c r="M34" i="4" s="1"/>
  <c r="K35" i="4"/>
  <c r="K36" i="4"/>
  <c r="K37" i="4"/>
  <c r="K38" i="4"/>
  <c r="M38" i="4" s="1"/>
  <c r="K39" i="4"/>
  <c r="M39" i="4" s="1"/>
  <c r="K40" i="4"/>
  <c r="M40" i="4" s="1"/>
  <c r="K41" i="4"/>
  <c r="M41" i="4" s="1"/>
  <c r="K42" i="4"/>
  <c r="M42" i="4" s="1"/>
  <c r="K43" i="4"/>
  <c r="M43" i="4" s="1"/>
  <c r="K44" i="4"/>
  <c r="M44" i="4" s="1"/>
  <c r="K45" i="4"/>
  <c r="M45" i="4" s="1"/>
  <c r="K46" i="4"/>
  <c r="M46" i="4" s="1"/>
  <c r="K47" i="4"/>
  <c r="M47" i="4" s="1"/>
  <c r="K48" i="4"/>
  <c r="M48" i="4" s="1"/>
  <c r="K49" i="4"/>
  <c r="M49" i="4" s="1"/>
  <c r="K50" i="4"/>
  <c r="M50" i="4" s="1"/>
  <c r="K51" i="4"/>
  <c r="M51" i="4" s="1"/>
  <c r="K52" i="4"/>
  <c r="M52" i="4" s="1"/>
  <c r="K53" i="4"/>
  <c r="M53" i="4" s="1"/>
  <c r="K54" i="4"/>
  <c r="M54" i="4" s="1"/>
  <c r="K55" i="4"/>
  <c r="M55" i="4" s="1"/>
  <c r="K56" i="4"/>
  <c r="M56" i="4" s="1"/>
  <c r="K57" i="4"/>
  <c r="M57" i="4" s="1"/>
  <c r="K58" i="4"/>
  <c r="M58" i="4" s="1"/>
  <c r="K59" i="4"/>
  <c r="M59" i="4" s="1"/>
  <c r="K60" i="4"/>
  <c r="M60" i="4" s="1"/>
  <c r="K61" i="4"/>
  <c r="M61" i="4" s="1"/>
  <c r="K62" i="4"/>
  <c r="M62" i="4" s="1"/>
  <c r="K63" i="4"/>
  <c r="M63" i="4" s="1"/>
  <c r="K64" i="4"/>
  <c r="M64" i="4" s="1"/>
  <c r="K65" i="4"/>
  <c r="M65" i="4" s="1"/>
  <c r="K66" i="4"/>
  <c r="M66" i="4" s="1"/>
  <c r="K67" i="4"/>
  <c r="M67" i="4" s="1"/>
  <c r="K68" i="4"/>
  <c r="M68" i="4" s="1"/>
  <c r="K69" i="4"/>
  <c r="M69" i="4" s="1"/>
  <c r="K70" i="4"/>
  <c r="M70" i="4" s="1"/>
  <c r="K71" i="4"/>
  <c r="M71" i="4" s="1"/>
  <c r="K72" i="4"/>
  <c r="M72" i="4" s="1"/>
  <c r="K73" i="4"/>
  <c r="M73" i="4" s="1"/>
  <c r="K74" i="4"/>
  <c r="M74" i="4" s="1"/>
  <c r="K75" i="4"/>
  <c r="M75" i="4" s="1"/>
  <c r="K76" i="4"/>
  <c r="M76" i="4" s="1"/>
  <c r="K77" i="4"/>
  <c r="M77" i="4" s="1"/>
  <c r="K78" i="4"/>
  <c r="M78" i="4" s="1"/>
  <c r="K79" i="4"/>
  <c r="M79" i="4" s="1"/>
  <c r="K80" i="4"/>
  <c r="M80" i="4" s="1"/>
  <c r="K81" i="4"/>
  <c r="M81" i="4" s="1"/>
  <c r="K82" i="4"/>
  <c r="M82" i="4" s="1"/>
  <c r="K83" i="4"/>
  <c r="M83" i="4" s="1"/>
  <c r="K84" i="4"/>
  <c r="M84" i="4" s="1"/>
  <c r="K85" i="4"/>
  <c r="M85" i="4" s="1"/>
  <c r="K86" i="4"/>
  <c r="M86" i="4" s="1"/>
  <c r="K87" i="4"/>
  <c r="M87" i="4" s="1"/>
  <c r="K88" i="4"/>
  <c r="M88" i="4" s="1"/>
  <c r="K89" i="4"/>
  <c r="M89" i="4" s="1"/>
  <c r="K90" i="4"/>
  <c r="M90" i="4" s="1"/>
  <c r="K91" i="4"/>
  <c r="M91" i="4" s="1"/>
  <c r="K92" i="4"/>
  <c r="M92" i="4" s="1"/>
  <c r="K93" i="4"/>
  <c r="M93" i="4" s="1"/>
  <c r="K94" i="4"/>
  <c r="M94" i="4" s="1"/>
  <c r="K95" i="4"/>
  <c r="M95" i="4" s="1"/>
  <c r="K96" i="4"/>
  <c r="M96" i="4" s="1"/>
  <c r="K97" i="4"/>
  <c r="M97" i="4" s="1"/>
  <c r="K98" i="4"/>
  <c r="M98" i="4" s="1"/>
  <c r="K99" i="4"/>
  <c r="M99" i="4" s="1"/>
  <c r="K100" i="4"/>
  <c r="M100" i="4" s="1"/>
  <c r="K101" i="4"/>
  <c r="M101" i="4" s="1"/>
  <c r="K102" i="4"/>
  <c r="M102" i="4" s="1"/>
  <c r="K103" i="4"/>
  <c r="M103" i="4" s="1"/>
  <c r="K104" i="4"/>
  <c r="M104" i="4" s="1"/>
  <c r="K105" i="4"/>
  <c r="M105" i="4" s="1"/>
  <c r="K106" i="4"/>
  <c r="M106" i="4" s="1"/>
  <c r="K107" i="4"/>
  <c r="M107" i="4" s="1"/>
  <c r="K108" i="4"/>
  <c r="M108" i="4" s="1"/>
  <c r="K109" i="4"/>
  <c r="M109" i="4" s="1"/>
  <c r="K110" i="4"/>
  <c r="M110" i="4" s="1"/>
  <c r="K111" i="4"/>
  <c r="M111" i="4" s="1"/>
  <c r="K112" i="4"/>
  <c r="M112" i="4" s="1"/>
  <c r="K113" i="4"/>
  <c r="M113" i="4" s="1"/>
  <c r="K114" i="4"/>
  <c r="M114" i="4" s="1"/>
  <c r="K115" i="4"/>
  <c r="M115" i="4" s="1"/>
  <c r="K116" i="4"/>
  <c r="M116" i="4" s="1"/>
  <c r="K117" i="4"/>
  <c r="M117" i="4" s="1"/>
  <c r="K118" i="4"/>
  <c r="M118" i="4" s="1"/>
  <c r="K119" i="4"/>
  <c r="M119" i="4" s="1"/>
  <c r="K120" i="4"/>
  <c r="M120" i="4" s="1"/>
  <c r="K121" i="4"/>
  <c r="M121" i="4" s="1"/>
  <c r="K122" i="4"/>
  <c r="M122" i="4" s="1"/>
  <c r="K123" i="4"/>
  <c r="M123" i="4" s="1"/>
  <c r="K124" i="4"/>
  <c r="M124" i="4" s="1"/>
  <c r="K125" i="4"/>
  <c r="M125" i="4" s="1"/>
  <c r="K126" i="4"/>
  <c r="M126" i="4" s="1"/>
  <c r="K127" i="4"/>
  <c r="M127" i="4" s="1"/>
  <c r="K128" i="4"/>
  <c r="M128" i="4" s="1"/>
  <c r="K129" i="4"/>
  <c r="M129" i="4" s="1"/>
  <c r="K130" i="4"/>
  <c r="M130" i="4" s="1"/>
  <c r="K131" i="4"/>
  <c r="M131" i="4" s="1"/>
  <c r="K132" i="4"/>
  <c r="M132" i="4" s="1"/>
  <c r="K133" i="4"/>
  <c r="M133" i="4" s="1"/>
  <c r="K134" i="4"/>
  <c r="M134" i="4" s="1"/>
  <c r="K135" i="4"/>
  <c r="M135" i="4" s="1"/>
  <c r="K136" i="4"/>
  <c r="M136" i="4" s="1"/>
  <c r="K137" i="4"/>
  <c r="M137" i="4" s="1"/>
  <c r="K138" i="4"/>
  <c r="M138" i="4" s="1"/>
  <c r="K139" i="4"/>
  <c r="M139" i="4" s="1"/>
  <c r="K140" i="4"/>
  <c r="M140" i="4" s="1"/>
  <c r="K141" i="4"/>
  <c r="M141" i="4" s="1"/>
  <c r="K142" i="4"/>
  <c r="M142" i="4" s="1"/>
  <c r="K143" i="4"/>
  <c r="M143" i="4" s="1"/>
  <c r="K144" i="4"/>
  <c r="M144" i="4" s="1"/>
  <c r="K145" i="4"/>
  <c r="M145" i="4" s="1"/>
  <c r="K146" i="4"/>
  <c r="M146" i="4" s="1"/>
  <c r="K147" i="4"/>
  <c r="M147" i="4" s="1"/>
  <c r="K148" i="4"/>
  <c r="M148" i="4" s="1"/>
  <c r="K149" i="4"/>
  <c r="M149" i="4" s="1"/>
  <c r="K150" i="4"/>
  <c r="M150" i="4" s="1"/>
  <c r="K151" i="4"/>
  <c r="M151" i="4" s="1"/>
  <c r="K152" i="4"/>
  <c r="M152" i="4" s="1"/>
  <c r="K29" i="4"/>
  <c r="K28" i="4"/>
  <c r="K27" i="4"/>
  <c r="F38" i="4"/>
  <c r="H38" i="4" s="1"/>
  <c r="F39" i="4"/>
  <c r="H39" i="4" s="1"/>
  <c r="F41" i="4"/>
  <c r="H41" i="4" s="1"/>
  <c r="F42" i="4"/>
  <c r="H42" i="4" s="1"/>
  <c r="F43" i="4"/>
  <c r="H43" i="4" s="1"/>
  <c r="F44" i="4"/>
  <c r="H44" i="4" s="1"/>
  <c r="F45" i="4"/>
  <c r="H45" i="4" s="1"/>
  <c r="F46" i="4"/>
  <c r="H46" i="4" s="1"/>
  <c r="F47" i="4"/>
  <c r="H47" i="4" s="1"/>
  <c r="F48" i="4"/>
  <c r="H48" i="4" s="1"/>
  <c r="F49" i="4"/>
  <c r="H49" i="4" s="1"/>
  <c r="F51" i="4"/>
  <c r="H51" i="4" s="1"/>
  <c r="F52" i="4"/>
  <c r="H52" i="4" s="1"/>
  <c r="F53" i="4"/>
  <c r="H53" i="4" s="1"/>
  <c r="F54" i="4"/>
  <c r="H54" i="4" s="1"/>
  <c r="F55" i="4"/>
  <c r="H55" i="4" s="1"/>
  <c r="F56" i="4"/>
  <c r="H56" i="4" s="1"/>
  <c r="F57" i="4"/>
  <c r="H57" i="4" s="1"/>
  <c r="F58" i="4"/>
  <c r="H58" i="4" s="1"/>
  <c r="F59" i="4"/>
  <c r="H59" i="4" s="1"/>
  <c r="F61" i="4"/>
  <c r="H61" i="4" s="1"/>
  <c r="F62" i="4"/>
  <c r="H62" i="4" s="1"/>
  <c r="F63" i="4"/>
  <c r="H63" i="4" s="1"/>
  <c r="F64" i="4"/>
  <c r="H64" i="4" s="1"/>
  <c r="F65" i="4"/>
  <c r="H65" i="4" s="1"/>
  <c r="F66" i="4"/>
  <c r="H66" i="4" s="1"/>
  <c r="F67" i="4"/>
  <c r="H67" i="4" s="1"/>
  <c r="F68" i="4"/>
  <c r="H68" i="4" s="1"/>
  <c r="F69" i="4"/>
  <c r="H69" i="4" s="1"/>
  <c r="F71" i="4"/>
  <c r="H71" i="4" s="1"/>
  <c r="F72" i="4"/>
  <c r="H72" i="4" s="1"/>
  <c r="F73" i="4"/>
  <c r="H73" i="4" s="1"/>
  <c r="F74" i="4"/>
  <c r="H74" i="4" s="1"/>
  <c r="F75" i="4"/>
  <c r="H75" i="4" s="1"/>
  <c r="F76" i="4"/>
  <c r="H76" i="4" s="1"/>
  <c r="F77" i="4"/>
  <c r="H77" i="4" s="1"/>
  <c r="F78" i="4"/>
  <c r="H78" i="4" s="1"/>
  <c r="F79" i="4"/>
  <c r="H79" i="4" s="1"/>
  <c r="F81" i="4"/>
  <c r="H81" i="4" s="1"/>
  <c r="F82" i="4"/>
  <c r="H82" i="4" s="1"/>
  <c r="F83" i="4"/>
  <c r="H83" i="4" s="1"/>
  <c r="F84" i="4"/>
  <c r="H84" i="4" s="1"/>
  <c r="F85" i="4"/>
  <c r="H85" i="4" s="1"/>
  <c r="F86" i="4"/>
  <c r="H86" i="4" s="1"/>
  <c r="F87" i="4"/>
  <c r="H87" i="4" s="1"/>
  <c r="F88" i="4"/>
  <c r="H88" i="4" s="1"/>
  <c r="F89" i="4"/>
  <c r="H89" i="4" s="1"/>
  <c r="F91" i="4"/>
  <c r="H91" i="4" s="1"/>
  <c r="F92" i="4"/>
  <c r="H92" i="4" s="1"/>
  <c r="F93" i="4"/>
  <c r="H93" i="4" s="1"/>
  <c r="F94" i="4"/>
  <c r="H94" i="4" s="1"/>
  <c r="F95" i="4"/>
  <c r="H95" i="4" s="1"/>
  <c r="F96" i="4"/>
  <c r="H96" i="4" s="1"/>
  <c r="F97" i="4"/>
  <c r="H97" i="4" s="1"/>
  <c r="F98" i="4"/>
  <c r="H98" i="4" s="1"/>
  <c r="F99" i="4"/>
  <c r="H99" i="4" s="1"/>
  <c r="F101" i="4"/>
  <c r="H101" i="4" s="1"/>
  <c r="F102" i="4"/>
  <c r="H102" i="4" s="1"/>
  <c r="F103" i="4"/>
  <c r="H103" i="4" s="1"/>
  <c r="F104" i="4"/>
  <c r="H104" i="4" s="1"/>
  <c r="F105" i="4"/>
  <c r="H105" i="4" s="1"/>
  <c r="F106" i="4"/>
  <c r="H106" i="4" s="1"/>
  <c r="F107" i="4"/>
  <c r="H107" i="4" s="1"/>
  <c r="F108" i="4"/>
  <c r="H108" i="4" s="1"/>
  <c r="F109" i="4"/>
  <c r="H109" i="4" s="1"/>
  <c r="F111" i="4"/>
  <c r="H111" i="4" s="1"/>
  <c r="F112" i="4"/>
  <c r="H112" i="4" s="1"/>
  <c r="F113" i="4"/>
  <c r="H113" i="4" s="1"/>
  <c r="F114" i="4"/>
  <c r="H114" i="4" s="1"/>
  <c r="F115" i="4"/>
  <c r="H115" i="4" s="1"/>
  <c r="F116" i="4"/>
  <c r="H116" i="4" s="1"/>
  <c r="F117" i="4"/>
  <c r="H117" i="4" s="1"/>
  <c r="F118" i="4"/>
  <c r="H118" i="4" s="1"/>
  <c r="F35" i="4"/>
  <c r="H35" i="4" s="1"/>
  <c r="F36" i="4"/>
  <c r="H36" i="4" s="1"/>
  <c r="F37" i="4"/>
  <c r="H37" i="4" s="1"/>
  <c r="F34" i="4"/>
  <c r="H34" i="4" s="1"/>
  <c r="F33" i="4"/>
  <c r="F31" i="4"/>
  <c r="F32" i="4"/>
  <c r="F29" i="4"/>
  <c r="F28" i="4"/>
  <c r="H28" i="4" s="1"/>
  <c r="P16" i="3"/>
  <c r="C40" i="8" l="1"/>
  <c r="C44" i="8" s="1"/>
  <c r="O98" i="5"/>
  <c r="N98" i="5"/>
  <c r="N90" i="5"/>
  <c r="O90" i="5"/>
  <c r="O96" i="5"/>
  <c r="N96" i="5"/>
  <c r="O86" i="5"/>
  <c r="N86" i="5"/>
  <c r="N99" i="5"/>
  <c r="O99" i="5"/>
  <c r="O101" i="5"/>
  <c r="N101" i="5"/>
  <c r="N89" i="5"/>
  <c r="O89" i="5"/>
  <c r="O88" i="5"/>
  <c r="N88" i="5"/>
  <c r="O94" i="5"/>
  <c r="N94" i="5"/>
  <c r="N95" i="5"/>
  <c r="O95" i="5"/>
  <c r="N85" i="5"/>
  <c r="O85" i="5"/>
  <c r="O83" i="5"/>
  <c r="N83" i="5"/>
  <c r="N87" i="5"/>
  <c r="O87" i="5"/>
  <c r="O97" i="5"/>
  <c r="N97" i="5"/>
  <c r="O82" i="5"/>
  <c r="N82" i="5"/>
  <c r="O104" i="5"/>
  <c r="N104" i="5"/>
  <c r="N102" i="5"/>
  <c r="O102" i="5"/>
  <c r="N103" i="5"/>
  <c r="O103" i="5"/>
  <c r="O91" i="5"/>
  <c r="N91" i="5"/>
  <c r="O93" i="5"/>
  <c r="N93" i="5"/>
  <c r="M61" i="5"/>
  <c r="J69" i="5"/>
  <c r="B69" i="5"/>
  <c r="C68" i="5"/>
  <c r="C62" i="5"/>
  <c r="B61" i="5"/>
  <c r="B68" i="5"/>
  <c r="M67" i="5"/>
  <c r="I68" i="5"/>
  <c r="H27" i="5"/>
  <c r="G56" i="5"/>
  <c r="D76" i="5"/>
  <c r="L67" i="5"/>
  <c r="E55" i="5"/>
  <c r="H64" i="5"/>
  <c r="D55" i="5"/>
  <c r="H56" i="5"/>
  <c r="B67" i="5"/>
  <c r="G27" i="5"/>
  <c r="K54" i="5"/>
  <c r="K59" i="5"/>
  <c r="L72" i="5"/>
  <c r="F65" i="5"/>
  <c r="J54" i="5"/>
  <c r="E70" i="5"/>
  <c r="E71" i="5"/>
  <c r="I69" i="5"/>
  <c r="F61" i="5"/>
  <c r="B59" i="5"/>
  <c r="D71" i="5"/>
  <c r="H69" i="5"/>
  <c r="F56" i="5"/>
  <c r="L60" i="5"/>
  <c r="M76" i="5"/>
  <c r="C71" i="5"/>
  <c r="K67" i="5"/>
  <c r="C61" i="5"/>
  <c r="B57" i="5"/>
  <c r="M55" i="5"/>
  <c r="D56" i="5"/>
  <c r="H58" i="5"/>
  <c r="E60" i="5"/>
  <c r="L76" i="5"/>
  <c r="E75" i="5"/>
  <c r="H70" i="5"/>
  <c r="L68" i="5"/>
  <c r="E67" i="5"/>
  <c r="L62" i="5"/>
  <c r="J58" i="5"/>
  <c r="C59" i="5"/>
  <c r="B58" i="5"/>
  <c r="I58" i="5"/>
  <c r="F75" i="5"/>
  <c r="G69" i="5"/>
  <c r="M62" i="5"/>
  <c r="B56" i="5"/>
  <c r="B76" i="5"/>
  <c r="K55" i="5"/>
  <c r="J57" i="5"/>
  <c r="M59" i="5"/>
  <c r="D60" i="5"/>
  <c r="F76" i="5"/>
  <c r="J73" i="5"/>
  <c r="G70" i="5"/>
  <c r="K68" i="5"/>
  <c r="D67" i="5"/>
  <c r="K62" i="5"/>
  <c r="J59" i="5"/>
  <c r="L58" i="5"/>
  <c r="D59" i="5"/>
  <c r="E61" i="5"/>
  <c r="B62" i="5"/>
  <c r="B70" i="5"/>
  <c r="I57" i="5"/>
  <c r="L59" i="5"/>
  <c r="E76" i="5"/>
  <c r="F70" i="5"/>
  <c r="J68" i="5"/>
  <c r="C67" i="5"/>
  <c r="D62" i="5"/>
  <c r="I54" i="5"/>
  <c r="G55" i="5"/>
  <c r="H55" i="5"/>
  <c r="I55" i="5"/>
  <c r="J55" i="5"/>
  <c r="B55" i="5"/>
  <c r="C72" i="5"/>
  <c r="K72" i="5"/>
  <c r="E72" i="5"/>
  <c r="F72" i="5"/>
  <c r="B72" i="5"/>
  <c r="G72" i="5"/>
  <c r="H72" i="5"/>
  <c r="I72" i="5"/>
  <c r="C64" i="5"/>
  <c r="K64" i="5"/>
  <c r="J64" i="5"/>
  <c r="L64" i="5"/>
  <c r="G64" i="5"/>
  <c r="D64" i="5"/>
  <c r="M64" i="5"/>
  <c r="B64" i="5"/>
  <c r="E64" i="5"/>
  <c r="F64" i="5"/>
  <c r="C55" i="5"/>
  <c r="I74" i="5"/>
  <c r="J72" i="5"/>
  <c r="D54" i="5"/>
  <c r="L54" i="5"/>
  <c r="E54" i="5"/>
  <c r="M54" i="5"/>
  <c r="B54" i="5"/>
  <c r="F54" i="5"/>
  <c r="G54" i="5"/>
  <c r="H73" i="5"/>
  <c r="C73" i="5"/>
  <c r="L73" i="5"/>
  <c r="D73" i="5"/>
  <c r="M73" i="5"/>
  <c r="E73" i="5"/>
  <c r="B73" i="5"/>
  <c r="F73" i="5"/>
  <c r="G73" i="5"/>
  <c r="H65" i="5"/>
  <c r="I65" i="5"/>
  <c r="J65" i="5"/>
  <c r="K65" i="5"/>
  <c r="C65" i="5"/>
  <c r="L65" i="5"/>
  <c r="B65" i="5"/>
  <c r="D65" i="5"/>
  <c r="M65" i="5"/>
  <c r="E65" i="5"/>
  <c r="I60" i="5"/>
  <c r="F60" i="5"/>
  <c r="G60" i="5"/>
  <c r="B60" i="5"/>
  <c r="H60" i="5"/>
  <c r="J60" i="5"/>
  <c r="K60" i="5"/>
  <c r="F71" i="5"/>
  <c r="G71" i="5"/>
  <c r="H71" i="5"/>
  <c r="I71" i="5"/>
  <c r="J71" i="5"/>
  <c r="K71" i="5"/>
  <c r="F63" i="5"/>
  <c r="C63" i="5"/>
  <c r="L63" i="5"/>
  <c r="D63" i="5"/>
  <c r="M63" i="5"/>
  <c r="B63" i="5"/>
  <c r="I63" i="5"/>
  <c r="E63" i="5"/>
  <c r="G63" i="5"/>
  <c r="H63" i="5"/>
  <c r="C54" i="5"/>
  <c r="H74" i="5"/>
  <c r="D72" i="5"/>
  <c r="J63" i="5"/>
  <c r="M71" i="5"/>
  <c r="E74" i="5"/>
  <c r="M74" i="5"/>
  <c r="J74" i="5"/>
  <c r="K74" i="5"/>
  <c r="C74" i="5"/>
  <c r="L74" i="5"/>
  <c r="D74" i="5"/>
  <c r="B74" i="5"/>
  <c r="F74" i="5"/>
  <c r="E66" i="5"/>
  <c r="M66" i="5"/>
  <c r="G66" i="5"/>
  <c r="H66" i="5"/>
  <c r="L66" i="5"/>
  <c r="I66" i="5"/>
  <c r="J66" i="5"/>
  <c r="B66" i="5"/>
  <c r="C66" i="5"/>
  <c r="K66" i="5"/>
  <c r="L55" i="5"/>
  <c r="M60" i="5"/>
  <c r="K73" i="5"/>
  <c r="L71" i="5"/>
  <c r="D66" i="5"/>
  <c r="B75" i="5"/>
  <c r="L56" i="5"/>
  <c r="C56" i="5"/>
  <c r="E57" i="5"/>
  <c r="I59" i="5"/>
  <c r="K76" i="5"/>
  <c r="M75" i="5"/>
  <c r="D75" i="5"/>
  <c r="M70" i="5"/>
  <c r="D70" i="5"/>
  <c r="H68" i="5"/>
  <c r="I67" i="5"/>
  <c r="J62" i="5"/>
  <c r="C58" i="5"/>
  <c r="K58" i="5"/>
  <c r="F27" i="5"/>
  <c r="D69" i="5"/>
  <c r="L69" i="5"/>
  <c r="D61" i="5"/>
  <c r="L61" i="5"/>
  <c r="K56" i="5"/>
  <c r="M57" i="5"/>
  <c r="D57" i="5"/>
  <c r="F58" i="5"/>
  <c r="H59" i="5"/>
  <c r="J76" i="5"/>
  <c r="L75" i="5"/>
  <c r="C75" i="5"/>
  <c r="L70" i="5"/>
  <c r="C70" i="5"/>
  <c r="E69" i="5"/>
  <c r="F68" i="5"/>
  <c r="H67" i="5"/>
  <c r="H62" i="5"/>
  <c r="J61" i="5"/>
  <c r="E27" i="5"/>
  <c r="L57" i="5"/>
  <c r="C57" i="5"/>
  <c r="E58" i="5"/>
  <c r="G59" i="5"/>
  <c r="I76" i="5"/>
  <c r="K75" i="5"/>
  <c r="K70" i="5"/>
  <c r="M69" i="5"/>
  <c r="C69" i="5"/>
  <c r="E68" i="5"/>
  <c r="G67" i="5"/>
  <c r="G62" i="5"/>
  <c r="I61" i="5"/>
  <c r="E56" i="5"/>
  <c r="M56" i="5"/>
  <c r="I56" i="5"/>
  <c r="K57" i="5"/>
  <c r="M58" i="5"/>
  <c r="D58" i="5"/>
  <c r="E59" i="5"/>
  <c r="H76" i="5"/>
  <c r="I75" i="5"/>
  <c r="J70" i="5"/>
  <c r="K69" i="5"/>
  <c r="M68" i="5"/>
  <c r="D68" i="5"/>
  <c r="F67" i="5"/>
  <c r="F62" i="5"/>
  <c r="H61" i="5"/>
  <c r="E62" i="5"/>
  <c r="G61" i="5"/>
  <c r="N25" i="5"/>
  <c r="O26" i="5"/>
  <c r="M27" i="5"/>
  <c r="L27" i="5"/>
  <c r="O25" i="5"/>
  <c r="D27" i="5"/>
  <c r="N26" i="5"/>
  <c r="K27" i="5"/>
  <c r="J27" i="5"/>
  <c r="I27" i="5"/>
  <c r="C27" i="5"/>
  <c r="B27" i="5"/>
  <c r="H31" i="4"/>
  <c r="M30" i="4"/>
  <c r="H29" i="4"/>
  <c r="M31" i="4"/>
  <c r="M35" i="4"/>
  <c r="H32" i="4"/>
  <c r="M29" i="4"/>
  <c r="H33" i="4"/>
  <c r="H30" i="4"/>
  <c r="M28" i="4"/>
  <c r="M37" i="4"/>
  <c r="M27" i="4"/>
  <c r="M36" i="4"/>
  <c r="N56" i="5" l="1"/>
  <c r="O67" i="5"/>
  <c r="O76" i="5"/>
  <c r="O62" i="5"/>
  <c r="O58" i="5"/>
  <c r="N27" i="5"/>
  <c r="N71" i="5"/>
  <c r="N59" i="5"/>
  <c r="O56" i="5"/>
  <c r="N76" i="5"/>
  <c r="N57" i="5"/>
  <c r="N67" i="5"/>
  <c r="N61" i="5"/>
  <c r="O57" i="5"/>
  <c r="O68" i="5"/>
  <c r="N69" i="5"/>
  <c r="N70" i="5"/>
  <c r="O70" i="5"/>
  <c r="O55" i="5"/>
  <c r="N55" i="5"/>
  <c r="N65" i="5"/>
  <c r="O65" i="5"/>
  <c r="O61" i="5"/>
  <c r="O64" i="5"/>
  <c r="N64" i="5"/>
  <c r="N75" i="5"/>
  <c r="O75" i="5"/>
  <c r="O66" i="5"/>
  <c r="N66" i="5"/>
  <c r="O74" i="5"/>
  <c r="N74" i="5"/>
  <c r="N58" i="5"/>
  <c r="O69" i="5"/>
  <c r="N60" i="5"/>
  <c r="O60" i="5"/>
  <c r="O73" i="5"/>
  <c r="N73" i="5"/>
  <c r="N72" i="5"/>
  <c r="O72" i="5"/>
  <c r="O71" i="5"/>
  <c r="N68" i="5"/>
  <c r="N62" i="5"/>
  <c r="O59" i="5"/>
  <c r="N63" i="5"/>
  <c r="O63" i="5"/>
  <c r="O54" i="5"/>
  <c r="N54" i="5"/>
  <c r="O27" i="5"/>
  <c r="I33" i="4"/>
  <c r="N212" i="4"/>
  <c r="I57" i="4"/>
  <c r="I125" i="4"/>
  <c r="I214" i="4"/>
  <c r="I207" i="4"/>
  <c r="I260" i="4"/>
  <c r="I69" i="4"/>
  <c r="I208" i="4"/>
  <c r="N97" i="4"/>
  <c r="I202" i="4"/>
  <c r="I114" i="4"/>
  <c r="I164" i="4"/>
  <c r="I195" i="4"/>
  <c r="I141" i="4"/>
  <c r="I140" i="4"/>
  <c r="I77" i="4"/>
  <c r="I216" i="4"/>
  <c r="I249" i="4"/>
  <c r="I79" i="4"/>
  <c r="I238" i="4"/>
  <c r="I215" i="4"/>
  <c r="I227" i="4"/>
  <c r="I157" i="4"/>
  <c r="I156" i="4"/>
  <c r="N62" i="4"/>
  <c r="I48" i="4"/>
  <c r="I225" i="4"/>
  <c r="I54" i="4"/>
  <c r="I236" i="4"/>
  <c r="I223" i="4"/>
  <c r="I171" i="4"/>
  <c r="I237" i="4"/>
  <c r="I180" i="4"/>
  <c r="I56" i="4"/>
  <c r="I257" i="4"/>
  <c r="I27" i="4"/>
  <c r="I70" i="4"/>
  <c r="I99" i="4"/>
  <c r="I258" i="4"/>
  <c r="N93" i="4"/>
  <c r="I253" i="4"/>
  <c r="I228" i="4"/>
  <c r="I233" i="4"/>
  <c r="I50" i="4"/>
  <c r="I136" i="4"/>
  <c r="I259" i="4"/>
  <c r="I241" i="4"/>
  <c r="I88" i="4"/>
  <c r="I206" i="4"/>
  <c r="I32" i="4"/>
  <c r="I135" i="4"/>
  <c r="I109" i="4"/>
  <c r="N104" i="4"/>
  <c r="I42" i="4"/>
  <c r="I188" i="4"/>
  <c r="N109" i="4"/>
  <c r="I53" i="4"/>
  <c r="I144" i="4"/>
  <c r="I103" i="4"/>
  <c r="I217" i="4"/>
  <c r="I108" i="4"/>
  <c r="I222" i="4"/>
  <c r="I148" i="4"/>
  <c r="I143" i="4"/>
  <c r="N66" i="4"/>
  <c r="I162" i="4"/>
  <c r="I196" i="4"/>
  <c r="I186" i="4"/>
  <c r="I34" i="4"/>
  <c r="I232" i="4"/>
  <c r="I75" i="4"/>
  <c r="N87" i="4"/>
  <c r="I115" i="4"/>
  <c r="I190" i="4"/>
  <c r="I46" i="4"/>
  <c r="I187" i="4"/>
  <c r="I61" i="4"/>
  <c r="I152" i="4"/>
  <c r="I218" i="4"/>
  <c r="I201" i="4"/>
  <c r="I252" i="4"/>
  <c r="I242" i="4"/>
  <c r="I142" i="4"/>
  <c r="I151" i="4"/>
  <c r="I163" i="4"/>
  <c r="I117" i="4"/>
  <c r="I139" i="4"/>
  <c r="N103" i="4"/>
  <c r="N37" i="4"/>
  <c r="N78" i="4"/>
  <c r="N111" i="4"/>
  <c r="N168" i="4"/>
  <c r="N133" i="4"/>
  <c r="N226" i="4"/>
  <c r="N65" i="4"/>
  <c r="N105" i="4"/>
  <c r="N124" i="4"/>
  <c r="N176" i="4"/>
  <c r="N61" i="4"/>
  <c r="N166" i="4"/>
  <c r="N202" i="4"/>
  <c r="N122" i="4"/>
  <c r="N41" i="4"/>
  <c r="N199" i="4"/>
  <c r="N175" i="4"/>
  <c r="N252" i="4"/>
  <c r="N255" i="4"/>
  <c r="N245" i="4"/>
  <c r="N137" i="4"/>
  <c r="N50" i="4"/>
  <c r="N234" i="4"/>
  <c r="N170" i="4"/>
  <c r="N81" i="4"/>
  <c r="N169" i="4"/>
  <c r="N90" i="4"/>
  <c r="N33" i="4"/>
  <c r="N44" i="4"/>
  <c r="N259" i="4"/>
  <c r="N51" i="4"/>
  <c r="N220" i="4"/>
  <c r="N157" i="4"/>
  <c r="N214" i="4"/>
  <c r="N60" i="4"/>
  <c r="N189" i="4"/>
  <c r="N165" i="4"/>
  <c r="N164" i="4"/>
  <c r="N31" i="4"/>
  <c r="N200" i="4"/>
  <c r="N136" i="4"/>
  <c r="N72" i="4"/>
  <c r="N159" i="4"/>
  <c r="N95" i="4"/>
  <c r="N150" i="4"/>
  <c r="N86" i="4"/>
  <c r="N36" i="4"/>
  <c r="N100" i="4"/>
  <c r="N141" i="4"/>
  <c r="N247" i="4"/>
  <c r="N187" i="4"/>
  <c r="N161" i="4"/>
  <c r="N27" i="4"/>
  <c r="N258" i="4"/>
  <c r="N194" i="4"/>
  <c r="N89" i="4"/>
  <c r="N177" i="4"/>
  <c r="N114" i="4"/>
  <c r="N67" i="4"/>
  <c r="N68" i="4"/>
  <c r="N69" i="4"/>
  <c r="N243" i="4"/>
  <c r="N180" i="4"/>
  <c r="N190" i="4"/>
  <c r="N77" i="4"/>
  <c r="N30" i="4"/>
  <c r="N201" i="4"/>
  <c r="N154" i="4"/>
  <c r="N146" i="4"/>
  <c r="N113" i="4"/>
  <c r="N241" i="4"/>
  <c r="N250" i="4"/>
  <c r="N85" i="4"/>
  <c r="N155" i="4"/>
  <c r="N179" i="4"/>
  <c r="N203" i="4"/>
  <c r="N229" i="4"/>
  <c r="N238" i="4"/>
  <c r="N253" i="4"/>
  <c r="N45" i="4"/>
  <c r="N53" i="4"/>
  <c r="N224" i="4"/>
  <c r="N152" i="4"/>
  <c r="N80" i="4"/>
  <c r="N151" i="4"/>
  <c r="N79" i="4"/>
  <c r="N126" i="4"/>
  <c r="N54" i="4"/>
  <c r="N178" i="4"/>
  <c r="N218" i="4"/>
  <c r="N121" i="4"/>
  <c r="N43" i="4"/>
  <c r="N108" i="4"/>
  <c r="N196" i="4"/>
  <c r="N221" i="4"/>
  <c r="N181" i="4"/>
  <c r="N237" i="4"/>
  <c r="N228" i="4"/>
  <c r="N29" i="4"/>
  <c r="N40" i="4"/>
  <c r="N216" i="4"/>
  <c r="N64" i="4"/>
  <c r="N143" i="4"/>
  <c r="N118" i="4"/>
  <c r="N46" i="4"/>
  <c r="N140" i="4"/>
  <c r="N249" i="4"/>
  <c r="N49" i="4"/>
  <c r="N145" i="4"/>
  <c r="N138" i="4"/>
  <c r="N107" i="4"/>
  <c r="N260" i="4"/>
  <c r="N52" i="4"/>
  <c r="N34" i="4"/>
  <c r="N182" i="4"/>
  <c r="N59" i="4"/>
  <c r="N39" i="4"/>
  <c r="N192" i="4"/>
  <c r="N48" i="4"/>
  <c r="N127" i="4"/>
  <c r="N55" i="4"/>
  <c r="N147" i="4"/>
  <c r="N211" i="4"/>
  <c r="N239" i="4"/>
  <c r="N217" i="4"/>
  <c r="N257" i="4"/>
  <c r="N197" i="4"/>
  <c r="N222" i="4"/>
  <c r="N144" i="4"/>
  <c r="N71" i="4"/>
  <c r="N204" i="4"/>
  <c r="N76" i="4"/>
  <c r="N223" i="4"/>
  <c r="N58" i="4"/>
  <c r="N172" i="4"/>
  <c r="N120" i="4"/>
  <c r="N188" i="4"/>
  <c r="N32" i="4"/>
  <c r="N153" i="4"/>
  <c r="N195" i="4"/>
  <c r="N75" i="4"/>
  <c r="N191" i="4"/>
  <c r="N35" i="4"/>
  <c r="N163" i="4"/>
  <c r="N231" i="4"/>
  <c r="N233" i="4"/>
  <c r="N210" i="4"/>
  <c r="N242" i="4"/>
  <c r="N129" i="4"/>
  <c r="N42" i="4"/>
  <c r="N84" i="4"/>
  <c r="N131" i="4"/>
  <c r="N219" i="4"/>
  <c r="N261" i="4"/>
  <c r="N244" i="4"/>
  <c r="N123" i="4"/>
  <c r="N198" i="4"/>
  <c r="N213" i="4"/>
  <c r="N117" i="4"/>
  <c r="N206" i="4"/>
  <c r="N208" i="4"/>
  <c r="N128" i="4"/>
  <c r="N56" i="4"/>
  <c r="N135" i="4"/>
  <c r="N63" i="4"/>
  <c r="N110" i="4"/>
  <c r="N173" i="4"/>
  <c r="N102" i="4"/>
  <c r="N251" i="4"/>
  <c r="N215" i="4"/>
  <c r="N74" i="4"/>
  <c r="N57" i="4"/>
  <c r="N162" i="4"/>
  <c r="N148" i="4"/>
  <c r="N92" i="4"/>
  <c r="N246" i="4"/>
  <c r="N149" i="4"/>
  <c r="N256" i="4"/>
  <c r="N184" i="4"/>
  <c r="N112" i="4"/>
  <c r="N119" i="4"/>
  <c r="N70" i="4"/>
  <c r="N160" i="4"/>
  <c r="N254" i="4"/>
  <c r="N156" i="4"/>
  <c r="N73" i="4"/>
  <c r="N28" i="4"/>
  <c r="N94" i="4"/>
  <c r="N167" i="4"/>
  <c r="N115" i="4"/>
  <c r="N134" i="4"/>
  <c r="N232" i="4"/>
  <c r="N174" i="4"/>
  <c r="N132" i="4"/>
  <c r="N186" i="4"/>
  <c r="N98" i="4"/>
  <c r="N207" i="4"/>
  <c r="N205" i="4"/>
  <c r="N142" i="4"/>
  <c r="N183" i="4"/>
  <c r="N240" i="4"/>
  <c r="N101" i="4"/>
  <c r="N125" i="4"/>
  <c r="N230" i="4"/>
  <c r="N91" i="4"/>
  <c r="N225" i="4"/>
  <c r="N82" i="4"/>
  <c r="N38" i="4"/>
  <c r="N83" i="4"/>
  <c r="N158" i="4"/>
  <c r="N88" i="4"/>
  <c r="N248" i="4"/>
  <c r="N227" i="4"/>
  <c r="N139" i="4"/>
  <c r="N236" i="4"/>
  <c r="N209" i="4"/>
  <c r="N130" i="4"/>
  <c r="N99" i="4"/>
  <c r="N171" i="4"/>
  <c r="N185" i="4"/>
  <c r="N47" i="4"/>
  <c r="N96" i="4"/>
  <c r="N116" i="4"/>
  <c r="N235" i="4"/>
  <c r="N193" i="4"/>
  <c r="N106" i="4"/>
  <c r="I240" i="4"/>
  <c r="I74" i="4"/>
  <c r="I87" i="4"/>
  <c r="I193" i="4"/>
  <c r="I177" i="4"/>
  <c r="I185" i="4"/>
  <c r="I36" i="4"/>
  <c r="I78" i="4"/>
  <c r="I98" i="4"/>
  <c r="I211" i="4"/>
  <c r="I37" i="4"/>
  <c r="I73" i="4"/>
  <c r="I239" i="4"/>
  <c r="I58" i="4"/>
  <c r="I60" i="4"/>
  <c r="I150" i="4"/>
  <c r="I226" i="4"/>
  <c r="I181" i="4"/>
  <c r="I231" i="4"/>
  <c r="I97" i="4"/>
  <c r="C10" i="4"/>
  <c r="I101" i="4"/>
  <c r="I112" i="4"/>
  <c r="I184" i="4"/>
  <c r="I256" i="4"/>
  <c r="I55" i="4"/>
  <c r="I31" i="4"/>
  <c r="I113" i="4"/>
  <c r="I145" i="4"/>
  <c r="I76" i="4"/>
  <c r="I189" i="4"/>
  <c r="I110" i="4"/>
  <c r="I251" i="4"/>
  <c r="I62" i="4"/>
  <c r="I149" i="4"/>
  <c r="I29" i="4"/>
  <c r="I175" i="4"/>
  <c r="I104" i="4"/>
  <c r="I47" i="4"/>
  <c r="I198" i="4"/>
  <c r="I105" i="4"/>
  <c r="I205" i="4"/>
  <c r="I131" i="4"/>
  <c r="I244" i="4"/>
  <c r="I168" i="4"/>
  <c r="I170" i="4"/>
  <c r="I44" i="4"/>
  <c r="I246" i="4"/>
  <c r="I212" i="4"/>
  <c r="I159" i="4"/>
  <c r="I93" i="4"/>
  <c r="I176" i="4"/>
  <c r="I154" i="4"/>
  <c r="I161" i="4"/>
  <c r="I102" i="4"/>
  <c r="I72" i="4"/>
  <c r="I30" i="4"/>
  <c r="I92" i="4"/>
  <c r="I197" i="4"/>
  <c r="I192" i="4"/>
  <c r="I39" i="4"/>
  <c r="I130" i="4"/>
  <c r="I134" i="4"/>
  <c r="I111" i="4"/>
  <c r="I67" i="4"/>
  <c r="I66" i="4"/>
  <c r="I230" i="4"/>
  <c r="I221" i="4"/>
  <c r="I155" i="4"/>
  <c r="I220" i="4"/>
  <c r="I203" i="4"/>
  <c r="I116" i="4"/>
  <c r="I261" i="4"/>
  <c r="I173" i="4"/>
  <c r="I82" i="4"/>
  <c r="I126" i="4"/>
  <c r="I210" i="4"/>
  <c r="I107" i="4"/>
  <c r="I255" i="4"/>
  <c r="I183" i="4"/>
  <c r="I119" i="4"/>
  <c r="I213" i="4"/>
  <c r="I174" i="4"/>
  <c r="I133" i="4"/>
  <c r="I179" i="4"/>
  <c r="I158" i="4"/>
  <c r="I90" i="4"/>
  <c r="I35" i="4"/>
  <c r="I65" i="4"/>
  <c r="I209" i="4"/>
  <c r="I153" i="4"/>
  <c r="I138" i="4"/>
  <c r="I96" i="4"/>
  <c r="I250" i="4"/>
  <c r="I83" i="4"/>
  <c r="I224" i="4"/>
  <c r="I160" i="4"/>
  <c r="I85" i="4"/>
  <c r="I204" i="4"/>
  <c r="I178" i="4"/>
  <c r="I245" i="4"/>
  <c r="I165" i="4"/>
  <c r="I63" i="4"/>
  <c r="I86" i="4"/>
  <c r="I146" i="4"/>
  <c r="I91" i="4"/>
  <c r="I247" i="4"/>
  <c r="I248" i="4"/>
  <c r="I71" i="4"/>
  <c r="I28" i="4"/>
  <c r="I137" i="4"/>
  <c r="I68" i="4"/>
  <c r="I123" i="4"/>
  <c r="I243" i="4"/>
  <c r="I124" i="4"/>
  <c r="I95" i="4"/>
  <c r="I167" i="4"/>
  <c r="I81" i="4"/>
  <c r="I166" i="4"/>
  <c r="I41" i="4"/>
  <c r="I59" i="4"/>
  <c r="I120" i="4"/>
  <c r="I80" i="4"/>
  <c r="I169" i="4"/>
  <c r="I129" i="4"/>
  <c r="I84" i="4"/>
  <c r="I235" i="4"/>
  <c r="I106" i="4"/>
  <c r="I94" i="4"/>
  <c r="I172" i="4"/>
  <c r="I191" i="4"/>
  <c r="I43" i="4"/>
  <c r="I45" i="4"/>
  <c r="I128" i="4"/>
  <c r="I200" i="4"/>
  <c r="I40" i="4"/>
  <c r="I234" i="4"/>
  <c r="I64" i="4"/>
  <c r="I38" i="4"/>
  <c r="I122" i="4"/>
  <c r="I121" i="4"/>
  <c r="I100" i="4"/>
  <c r="I49" i="4"/>
  <c r="I182" i="4"/>
  <c r="I52" i="4"/>
  <c r="I118" i="4"/>
  <c r="I194" i="4"/>
  <c r="I127" i="4"/>
  <c r="I199" i="4"/>
  <c r="I147" i="4"/>
  <c r="I89" i="4"/>
  <c r="I254" i="4"/>
  <c r="I51" i="4"/>
  <c r="I229" i="4"/>
  <c r="I132" i="4"/>
  <c r="I219" i="4"/>
  <c r="C11" i="4" l="1"/>
  <c r="C12" i="4" s="1"/>
</calcChain>
</file>

<file path=xl/sharedStrings.xml><?xml version="1.0" encoding="utf-8"?>
<sst xmlns="http://schemas.openxmlformats.org/spreadsheetml/2006/main" count="266" uniqueCount="108">
  <si>
    <r>
      <t xml:space="preserve">Ajouter la </t>
    </r>
    <r>
      <rPr>
        <b/>
        <i/>
        <sz val="11"/>
        <color theme="1"/>
        <rFont val="Calibri"/>
        <family val="2"/>
        <scheme val="minor"/>
      </rPr>
      <t>dévise</t>
    </r>
    <r>
      <rPr>
        <i/>
        <sz val="11"/>
        <color theme="1"/>
        <rFont val="Calibri"/>
        <family val="2"/>
        <scheme val="minor"/>
      </rPr>
      <t xml:space="preserve"> et les differentes categories de </t>
    </r>
    <r>
      <rPr>
        <b/>
        <i/>
        <sz val="11"/>
        <color theme="1"/>
        <rFont val="Calibri"/>
        <family val="2"/>
        <scheme val="minor"/>
      </rPr>
      <t>revenus</t>
    </r>
    <r>
      <rPr>
        <i/>
        <sz val="11"/>
        <color theme="1"/>
        <rFont val="Calibri"/>
        <family val="2"/>
        <scheme val="minor"/>
      </rPr>
      <t xml:space="preserve"> et de </t>
    </r>
    <r>
      <rPr>
        <b/>
        <i/>
        <sz val="11"/>
        <color theme="1"/>
        <rFont val="Calibri"/>
        <family val="2"/>
        <scheme val="minor"/>
      </rPr>
      <t>dépenses</t>
    </r>
    <r>
      <rPr>
        <i/>
        <sz val="11"/>
        <color theme="1"/>
        <rFont val="Calibri"/>
        <family val="2"/>
        <scheme val="minor"/>
      </rPr>
      <t xml:space="preserve"> personnelles/PME</t>
    </r>
  </si>
  <si>
    <t>DÉVISE</t>
  </si>
  <si>
    <t>CATEGORIES</t>
  </si>
  <si>
    <t>REVENUS</t>
  </si>
  <si>
    <t>VENTE DE CHEMISE</t>
  </si>
  <si>
    <t>VENTE DE TEE-SHIRT</t>
  </si>
  <si>
    <t>VENTE DE CHAUSSURE</t>
  </si>
  <si>
    <t>VENTE DE CHAUSSETTE</t>
  </si>
  <si>
    <t>ACHAT DE MARCHANDISE</t>
  </si>
  <si>
    <t>ELECTRICITÉ DU MAGASIN</t>
  </si>
  <si>
    <t>SALAIRE ET DEDUCTION</t>
  </si>
  <si>
    <t>IMPOT SUR LE REVENU</t>
  </si>
  <si>
    <t>FRAIS BANCAIRE</t>
  </si>
  <si>
    <t>VENTE D'ABAYA</t>
  </si>
  <si>
    <t>DETERMINER LES CATEGORIES DE REVENUES ET DEPENSES</t>
  </si>
  <si>
    <t>VENTE DE PARFUN</t>
  </si>
  <si>
    <t>ASSURANCE DU MAGASIN</t>
  </si>
  <si>
    <t>LOYER DU MAGASIN</t>
  </si>
  <si>
    <t>DEPENSE DE TRANSPORT</t>
  </si>
  <si>
    <t>ACHAT FOURNITURE ET PAPETERIE</t>
  </si>
  <si>
    <t>DÉPENSE EN COMMUNICATION ET INTERNET</t>
  </si>
  <si>
    <t>DÉPENSE EN NOURRITURE</t>
  </si>
  <si>
    <t>MARKETING/PROMOTION</t>
  </si>
  <si>
    <t>TRANSACTIONS</t>
  </si>
  <si>
    <t>DATE</t>
  </si>
  <si>
    <t>TYPE</t>
  </si>
  <si>
    <t>MONTANT</t>
  </si>
  <si>
    <t>DESCRIPTION</t>
  </si>
  <si>
    <t>MÉTHODE DE PAYMENT</t>
  </si>
  <si>
    <t>VIREMENT BANCAIRE</t>
  </si>
  <si>
    <t>CHÈQUE</t>
  </si>
  <si>
    <t>ORANGE MONEY</t>
  </si>
  <si>
    <t>CASH</t>
  </si>
  <si>
    <t>CARTE DE CRÉDIT</t>
  </si>
  <si>
    <t>CARTE DE DEBIT</t>
  </si>
  <si>
    <t>FCFA</t>
  </si>
  <si>
    <t>VENTE DE SAC A MAIN</t>
  </si>
  <si>
    <t>Selectionner le mois et l'année</t>
  </si>
  <si>
    <t>Mois:</t>
  </si>
  <si>
    <t>Année:</t>
  </si>
  <si>
    <t>Revenus</t>
  </si>
  <si>
    <t>CASH FLOW</t>
  </si>
  <si>
    <t>DÉPENSES</t>
  </si>
  <si>
    <t>CATEGORIE</t>
  </si>
  <si>
    <t xml:space="preserve">CATEGORIE </t>
  </si>
  <si>
    <t>CATÉGORIE</t>
  </si>
  <si>
    <t>JANVIER</t>
  </si>
  <si>
    <t>FEVRIER</t>
  </si>
  <si>
    <t>MARS</t>
  </si>
  <si>
    <t>AVRIL</t>
  </si>
  <si>
    <t>MAI</t>
  </si>
  <si>
    <t>JUIN</t>
  </si>
  <si>
    <t>JUILLET</t>
  </si>
  <si>
    <t>AOUT</t>
  </si>
  <si>
    <t>SEPTEMBRE</t>
  </si>
  <si>
    <t>OCTOBRE</t>
  </si>
  <si>
    <t>NOVEMBRE</t>
  </si>
  <si>
    <t>DECEMBRE</t>
  </si>
  <si>
    <t>TOTAL</t>
  </si>
  <si>
    <t>MOYENNE</t>
  </si>
  <si>
    <t>APERCU ANNUEL</t>
  </si>
  <si>
    <t>REVENU MENSUEL</t>
  </si>
  <si>
    <t>Mois</t>
  </si>
  <si>
    <t>Année</t>
  </si>
  <si>
    <t>MOIS EN FRANCAIS</t>
  </si>
  <si>
    <t>JANUARY</t>
  </si>
  <si>
    <t>FEBRUARY</t>
  </si>
  <si>
    <t>MARCH</t>
  </si>
  <si>
    <t>APRIL</t>
  </si>
  <si>
    <t>MAY</t>
  </si>
  <si>
    <t>JUNE</t>
  </si>
  <si>
    <t>JULY</t>
  </si>
  <si>
    <t>AUGUST</t>
  </si>
  <si>
    <t>SEPTEMBER</t>
  </si>
  <si>
    <t>OCTOBER</t>
  </si>
  <si>
    <t>NOVEMBER</t>
  </si>
  <si>
    <t>DECEMBER</t>
  </si>
  <si>
    <t>MONTH IN ENGLISH</t>
  </si>
  <si>
    <t>%</t>
  </si>
  <si>
    <t>QUANTITÉ VENDUE</t>
  </si>
  <si>
    <t>GUIDE D'UTILISATION DU FICHIER DE SUIVI DES REVENUS ET DÉPENSES</t>
  </si>
  <si>
    <r>
      <rPr>
        <b/>
        <sz val="12"/>
        <rFont val="Calibri"/>
        <family val="2"/>
        <scheme val="minor"/>
      </rPr>
      <t>1. CATEGORIE</t>
    </r>
    <r>
      <rPr>
        <sz val="11"/>
        <color theme="1"/>
        <rFont val="Calibri"/>
        <family val="2"/>
        <scheme val="minor"/>
      </rPr>
      <t xml:space="preserve">
</t>
    </r>
    <r>
      <rPr>
        <sz val="11"/>
        <color rgb="FFFF0000"/>
        <rFont val="Calibri"/>
        <family val="2"/>
        <scheme val="minor"/>
      </rPr>
      <t>📌</t>
    </r>
    <r>
      <rPr>
        <sz val="11"/>
        <color theme="1"/>
        <rFont val="Calibri"/>
        <family val="2"/>
        <scheme val="minor"/>
      </rPr>
      <t xml:space="preserve"> Cette feuille permet de définir les catégories de revenus et dépenses, ainsi que les méthodes de paiement.
🔹 Comment ajouter une nouvelle catégorie ?
Ajouter</t>
    </r>
    <r>
      <rPr>
        <sz val="12"/>
        <color theme="1"/>
        <rFont val="Calibri"/>
        <family val="2"/>
        <scheme val="minor"/>
      </rPr>
      <t xml:space="preserve"> la dévise
</t>
    </r>
    <r>
      <rPr>
        <sz val="11"/>
        <color theme="1"/>
        <rFont val="Calibri"/>
        <family val="2"/>
        <scheme val="minor"/>
      </rPr>
      <t>Ajouter une ligne sous la section "REVENUS" pour un nouveau type de revenu.
Ajouter une ligne sous la section "DÉPENSES" pour une nouvelle catégorie de dépense.
Ajouter une méthode de paiement si nécessaire (ex. : Cash, Mobile Money, Virement bancaire).</t>
    </r>
  </si>
  <si>
    <r>
      <rPr>
        <b/>
        <sz val="12"/>
        <color theme="1"/>
        <rFont val="Calibri"/>
        <family val="2"/>
        <scheme val="minor"/>
      </rPr>
      <t>2. TRANSACTION QUOTIDIENNE</t>
    </r>
    <r>
      <rPr>
        <sz val="11"/>
        <color theme="1"/>
        <rFont val="Calibri"/>
        <family val="2"/>
        <scheme val="minor"/>
      </rPr>
      <t xml:space="preserve">
</t>
    </r>
    <r>
      <rPr>
        <sz val="11"/>
        <color rgb="FFFF0000"/>
        <rFont val="Calibri"/>
        <family val="2"/>
        <scheme val="minor"/>
      </rPr>
      <t>📌</t>
    </r>
    <r>
      <rPr>
        <sz val="11"/>
        <color theme="1"/>
        <rFont val="Calibri"/>
        <family val="2"/>
        <scheme val="minor"/>
      </rPr>
      <t xml:space="preserve"> Cette feuille est utilisée pour enregistrer toutes les transactions journalières.
🔹 Comment saisir une transaction ?
Chaque ligne représente une nouvelle transaction et doit contenir :
✅ Date : La date de la transaction (format : AAAA/MM/JJ).
✅ Type : "Revenus" ou "Dépenses".
✅ Catégorie : Sélectionner parmi les catégories définies dans la feuille "CATEGORIE".
✅ Moyen de paiement : Indiquer la méthode utilisée (Cash, Mobile Money, Virement, etc.). 
✅ Montant : Saisir le montant correspondant.
✅ Description (optionnelle) : Ajouter une note si nécessaire.
</t>
    </r>
  </si>
  <si>
    <r>
      <rPr>
        <b/>
        <sz val="12"/>
        <color theme="1"/>
        <rFont val="Calibri"/>
        <family val="2"/>
        <scheme val="minor"/>
      </rPr>
      <t>3. APERCU MENSUEL</t>
    </r>
    <r>
      <rPr>
        <sz val="11"/>
        <color theme="1"/>
        <rFont val="Calibri"/>
        <family val="2"/>
        <scheme val="minor"/>
      </rPr>
      <t xml:space="preserve">
</t>
    </r>
    <r>
      <rPr>
        <sz val="11"/>
        <color rgb="FFFF0000"/>
        <rFont val="Calibri"/>
        <family val="2"/>
        <scheme val="minor"/>
      </rPr>
      <t>📌</t>
    </r>
    <r>
      <rPr>
        <sz val="11"/>
        <color theme="1"/>
        <rFont val="Calibri"/>
        <family val="2"/>
        <scheme val="minor"/>
      </rPr>
      <t xml:space="preserve"> Cette feuille résume les revenus et dépenses du mois sélectionné.
🔹 Comment l’utiliser ?
Les données sont automatiquement mises à jour à partir de la feuille "TRANSACTION QUOTIDIENNE".
Sélectionner le mois et l'année pour voir les résultats correspondants.
Comparer les entrées et sorties pour une meilleure gestion financière.</t>
    </r>
  </si>
  <si>
    <r>
      <rPr>
        <b/>
        <sz val="12"/>
        <color theme="1"/>
        <rFont val="Calibri"/>
        <family val="2"/>
        <scheme val="minor"/>
      </rPr>
      <t>4. APERCU ANNUEL</t>
    </r>
    <r>
      <rPr>
        <sz val="11"/>
        <color theme="1"/>
        <rFont val="Calibri"/>
        <family val="2"/>
        <scheme val="minor"/>
      </rPr>
      <t xml:space="preserve">
</t>
    </r>
    <r>
      <rPr>
        <sz val="11"/>
        <color rgb="FFFF0000"/>
        <rFont val="Calibri"/>
        <family val="2"/>
        <scheme val="minor"/>
      </rPr>
      <t>📌</t>
    </r>
    <r>
      <rPr>
        <sz val="11"/>
        <color theme="1"/>
        <rFont val="Calibri"/>
        <family val="2"/>
        <scheme val="minor"/>
      </rPr>
      <t xml:space="preserve"> Cette feuille fournit une vue d’ensemble des finances sur l’année.
🔹 Comment l’utiliser ?
Elle regroupe les revenus et dépenses par mois pour une meilleure visibilité.
Permet de suivre l'évolution de la trésorerie sur une période plus longue.</t>
    </r>
  </si>
  <si>
    <r>
      <t>Ce fichier Excel permet de suivre les</t>
    </r>
    <r>
      <rPr>
        <i/>
        <sz val="11"/>
        <color theme="1"/>
        <rFont val="Calibri"/>
        <family val="2"/>
        <scheme val="minor"/>
      </rPr>
      <t xml:space="preserve"> </t>
    </r>
    <r>
      <rPr>
        <b/>
        <i/>
        <sz val="11"/>
        <color theme="1"/>
        <rFont val="Calibri"/>
        <family val="2"/>
        <scheme val="minor"/>
      </rPr>
      <t>revenus</t>
    </r>
    <r>
      <rPr>
        <sz val="11"/>
        <color theme="1"/>
        <rFont val="Calibri"/>
        <family val="2"/>
        <scheme val="minor"/>
      </rPr>
      <t xml:space="preserve"> et </t>
    </r>
    <r>
      <rPr>
        <b/>
        <i/>
        <sz val="11"/>
        <color theme="1"/>
        <rFont val="Calibri"/>
        <family val="2"/>
        <scheme val="minor"/>
      </rPr>
      <t>dépenses</t>
    </r>
    <r>
      <rPr>
        <sz val="11"/>
        <color theme="1"/>
        <rFont val="Calibri"/>
        <family val="2"/>
        <scheme val="minor"/>
      </rPr>
      <t xml:space="preserve"> pour une</t>
    </r>
    <r>
      <rPr>
        <i/>
        <sz val="11"/>
        <color theme="1"/>
        <rFont val="Calibri"/>
        <family val="2"/>
        <scheme val="minor"/>
      </rPr>
      <t xml:space="preserve"> </t>
    </r>
    <r>
      <rPr>
        <b/>
        <i/>
        <sz val="11"/>
        <color theme="1"/>
        <rFont val="Calibri"/>
        <family val="2"/>
        <scheme val="minor"/>
      </rPr>
      <t>PME</t>
    </r>
    <r>
      <rPr>
        <sz val="11"/>
        <color theme="1"/>
        <rFont val="Calibri"/>
        <family val="2"/>
        <scheme val="minor"/>
      </rPr>
      <t>, une</t>
    </r>
    <r>
      <rPr>
        <b/>
        <i/>
        <sz val="11"/>
        <color theme="1"/>
        <rFont val="Calibri"/>
        <family val="2"/>
        <scheme val="minor"/>
      </rPr>
      <t xml:space="preserve"> Startup</t>
    </r>
    <r>
      <rPr>
        <sz val="11"/>
        <color theme="1"/>
        <rFont val="Calibri"/>
        <family val="2"/>
        <scheme val="minor"/>
      </rPr>
      <t xml:space="preserve"> ou un </t>
    </r>
    <r>
      <rPr>
        <b/>
        <i/>
        <sz val="11"/>
        <color theme="1"/>
        <rFont val="Calibri"/>
        <family val="2"/>
        <scheme val="minor"/>
      </rPr>
      <t>usage personne</t>
    </r>
    <r>
      <rPr>
        <sz val="11"/>
        <color theme="1"/>
        <rFont val="Calibri"/>
        <family val="2"/>
        <scheme val="minor"/>
      </rPr>
      <t>l. Il est structuré en plusieurs feuilles pour assurer un suivi détaillé et des analyses efficaces.</t>
    </r>
  </si>
  <si>
    <r>
      <rPr>
        <b/>
        <sz val="11"/>
        <color theme="1"/>
        <rFont val="Calibri"/>
        <family val="2"/>
        <scheme val="minor"/>
      </rPr>
      <t>CONSEILS D'UTILISATION</t>
    </r>
    <r>
      <rPr>
        <sz val="11"/>
        <color theme="1"/>
        <rFont val="Calibri"/>
        <family val="2"/>
        <scheme val="minor"/>
      </rPr>
      <t xml:space="preserve">
✅ Saisir toutes les transactions de manière cohérente pour assurer des rapports précis.
✅ Vérifier les catégories et moyens de paiement avant d'ajouter une transaction.
✅ Consulter les feuilles "APERCU MENSUEL" et "APERCU ANNUEL" pour suivre l'évolution des finances.
✅ Personnaliser le fichier selon les besoins spécifiques de votre activité. Ce fichier est un outil pratique et flexible qui peut être adapté selon vos besoins pour un meilleur suivi financier.</t>
    </r>
  </si>
  <si>
    <t>AMK FINANCE HUB – SYSCOHADA &amp; IFRS SIMPLIFIED</t>
  </si>
  <si>
    <t>Veuillez consulter notre blog pour plus d'outils de gestion financière</t>
  </si>
  <si>
    <t>Dépenses</t>
  </si>
  <si>
    <t>WAVE MONEY</t>
  </si>
  <si>
    <t>Recette</t>
  </si>
  <si>
    <t>MONTANT FCFA</t>
  </si>
  <si>
    <t>MONTAT FCFA</t>
  </si>
  <si>
    <t>#</t>
  </si>
  <si>
    <t>DÉPENSES MENSUELLES</t>
  </si>
  <si>
    <t>MODE DE PAIEMENT</t>
  </si>
  <si>
    <t>ALIMENTATION EXPRESS INC.</t>
  </si>
  <si>
    <t>Au 31 Décembre 20xx</t>
  </si>
  <si>
    <t>CHIFFRE D'AFFAIRE</t>
  </si>
  <si>
    <t>DÉPENSE</t>
  </si>
  <si>
    <t>REVENU AVANT IMPOT</t>
  </si>
  <si>
    <t>REVENU APRES IMPOT</t>
  </si>
  <si>
    <t>Total des dépenses</t>
  </si>
  <si>
    <t>Total des revenus</t>
  </si>
  <si>
    <t>ETAT FINANCIER ANNUEL</t>
  </si>
  <si>
    <t>Veuillez me suivre sur Linkedin pour plus d'outils de gestion financière</t>
  </si>
  <si>
    <t xml:space="preserve">www.linkedin.com/in/aissata-dicko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</si>
</sst>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F CFA-340C]"/>
    <numFmt numFmtId="165" formatCode="_-* #,##0.00\ [$F CFA-340C]_-;\-* #,##0.00\ [$F CFA-340C]_-;_-* &quot;-&quot;??\ [$F CFA-340C]_-;_-@_-"/>
    <numFmt numFmtId="166" formatCode="[$-1300C]dd/mm/yyyy;@"/>
    <numFmt numFmtId="167" formatCode="_-* #,##0\ [$F CFA-340C]_-;\-* #,##0\ [$F CFA-340C]_-;_-* &quot;-&quot;??\ [$F CFA-340C]_-;_-@_-"/>
    <numFmt numFmtId="168" formatCode="0;\-0;;@"/>
    <numFmt numFmtId="169" formatCode="0.0000;\-0.0000;;@"/>
    <numFmt numFmtId="170" formatCode="#,##0\ [$F CFA-340C];\-#,##0\ [$F CFA-340C]"/>
  </numFmts>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6"/>
      <color theme="1"/>
      <name val="Calibri"/>
      <family val="2"/>
      <scheme val="minor"/>
    </font>
    <font>
      <b/>
      <sz val="12"/>
      <name val="Calibri"/>
      <family val="2"/>
      <scheme val="minor"/>
    </font>
    <font>
      <u/>
      <sz val="11"/>
      <color theme="10"/>
      <name val="Calibri"/>
      <family val="2"/>
      <scheme val="minor"/>
    </font>
    <font>
      <b/>
      <sz val="14"/>
      <color theme="0"/>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E193B8"/>
        <bgColor indexed="64"/>
      </patternFill>
    </fill>
    <fill>
      <patternFill patternType="solid">
        <fgColor theme="7"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36">
    <xf numFmtId="0" fontId="0" fillId="0" borderId="0" xfId="0"/>
    <xf numFmtId="0" fontId="4" fillId="0" borderId="0" xfId="0" applyFont="1"/>
    <xf numFmtId="164" fontId="0" fillId="0" borderId="1" xfId="0" applyNumberFormat="1" applyBorder="1"/>
    <xf numFmtId="0" fontId="0" fillId="0" borderId="1" xfId="0" applyBorder="1"/>
    <xf numFmtId="165" fontId="0" fillId="0" borderId="1" xfId="0" applyNumberFormat="1" applyBorder="1"/>
    <xf numFmtId="165" fontId="0" fillId="0" borderId="0" xfId="0" applyNumberFormat="1"/>
    <xf numFmtId="0" fontId="2" fillId="3" borderId="1" xfId="0" applyFont="1" applyFill="1" applyBorder="1"/>
    <xf numFmtId="0" fontId="2" fillId="2" borderId="1" xfId="0" applyFont="1" applyFill="1" applyBorder="1"/>
    <xf numFmtId="166" fontId="0" fillId="0" borderId="1" xfId="0" applyNumberFormat="1" applyBorder="1"/>
    <xf numFmtId="166" fontId="0" fillId="0" borderId="0" xfId="0" applyNumberFormat="1"/>
    <xf numFmtId="0" fontId="0" fillId="0" borderId="6" xfId="0" applyBorder="1"/>
    <xf numFmtId="0" fontId="0" fillId="0" borderId="8" xfId="0" applyBorder="1"/>
    <xf numFmtId="0" fontId="0" fillId="0" borderId="10" xfId="0" applyBorder="1"/>
    <xf numFmtId="0" fontId="0" fillId="0" borderId="1" xfId="0" applyBorder="1" applyAlignment="1">
      <alignment horizontal="center"/>
    </xf>
    <xf numFmtId="0" fontId="0" fillId="0" borderId="9" xfId="0" applyBorder="1"/>
    <xf numFmtId="0" fontId="0" fillId="0" borderId="11" xfId="0" applyBorder="1"/>
    <xf numFmtId="0" fontId="0" fillId="0" borderId="12" xfId="0" applyBorder="1"/>
    <xf numFmtId="0" fontId="0" fillId="0" borderId="5" xfId="0" applyBorder="1"/>
    <xf numFmtId="0" fontId="0" fillId="0" borderId="7" xfId="0" applyBorder="1"/>
    <xf numFmtId="0" fontId="3" fillId="8" borderId="1" xfId="0" applyFont="1" applyFill="1" applyBorder="1"/>
    <xf numFmtId="0" fontId="3" fillId="9" borderId="1" xfId="0" applyFont="1" applyFill="1" applyBorder="1"/>
    <xf numFmtId="0" fontId="0" fillId="10" borderId="1" xfId="0" applyFill="1" applyBorder="1"/>
    <xf numFmtId="0" fontId="0" fillId="11" borderId="1" xfId="0" applyFill="1" applyBorder="1"/>
    <xf numFmtId="0" fontId="2" fillId="13" borderId="1" xfId="0" applyFont="1" applyFill="1" applyBorder="1"/>
    <xf numFmtId="0" fontId="0" fillId="11" borderId="4" xfId="0" applyFill="1" applyBorder="1" applyAlignment="1">
      <alignment horizontal="center"/>
    </xf>
    <xf numFmtId="0" fontId="0" fillId="0" borderId="6" xfId="0" applyBorder="1" applyAlignment="1">
      <alignment horizontal="center"/>
    </xf>
    <xf numFmtId="0" fontId="0" fillId="0" borderId="2" xfId="0" applyBorder="1"/>
    <xf numFmtId="0" fontId="0" fillId="0" borderId="13" xfId="0" applyBorder="1"/>
    <xf numFmtId="0" fontId="0" fillId="0" borderId="14" xfId="0" applyBorder="1"/>
    <xf numFmtId="0" fontId="0" fillId="0" borderId="15" xfId="0" applyBorder="1"/>
    <xf numFmtId="0" fontId="2" fillId="0" borderId="2" xfId="0" applyFont="1" applyBorder="1"/>
    <xf numFmtId="0" fontId="2" fillId="0" borderId="1" xfId="0" applyFont="1" applyBorder="1"/>
    <xf numFmtId="0" fontId="0" fillId="0" borderId="0" xfId="0"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67" fontId="0" fillId="0" borderId="13" xfId="0" applyNumberFormat="1" applyBorder="1"/>
    <xf numFmtId="167" fontId="0" fillId="0" borderId="14" xfId="0" applyNumberFormat="1" applyBorder="1"/>
    <xf numFmtId="0" fontId="0" fillId="0" borderId="15" xfId="0" applyBorder="1" applyAlignment="1">
      <alignment horizontal="center"/>
    </xf>
    <xf numFmtId="165" fontId="0" fillId="0" borderId="12" xfId="0" applyNumberFormat="1" applyBorder="1"/>
    <xf numFmtId="0" fontId="0" fillId="11" borderId="1" xfId="0" applyFill="1" applyBorder="1" applyAlignment="1">
      <alignment horizontal="center"/>
    </xf>
    <xf numFmtId="165" fontId="0" fillId="0" borderId="14" xfId="0" applyNumberFormat="1" applyBorder="1"/>
    <xf numFmtId="165" fontId="0" fillId="0" borderId="15" xfId="0" applyNumberFormat="1" applyBorder="1"/>
    <xf numFmtId="168" fontId="0" fillId="0" borderId="0" xfId="0" applyNumberFormat="1"/>
    <xf numFmtId="0" fontId="0" fillId="0" borderId="2" xfId="0" applyBorder="1" applyAlignment="1">
      <alignment horizontal="center"/>
    </xf>
    <xf numFmtId="0" fontId="0" fillId="0" borderId="4" xfId="0" applyBorder="1"/>
    <xf numFmtId="168" fontId="0" fillId="0" borderId="6" xfId="0" applyNumberFormat="1" applyBorder="1"/>
    <xf numFmtId="168" fontId="0" fillId="0" borderId="7" xfId="0" applyNumberFormat="1" applyBorder="1"/>
    <xf numFmtId="168" fontId="0" fillId="0" borderId="8" xfId="0" applyNumberFormat="1" applyBorder="1"/>
    <xf numFmtId="168" fontId="0" fillId="0" borderId="9" xfId="0" applyNumberFormat="1" applyBorder="1"/>
    <xf numFmtId="0" fontId="0" fillId="11" borderId="15" xfId="0" applyFill="1" applyBorder="1"/>
    <xf numFmtId="9" fontId="0" fillId="0" borderId="13" xfId="1" applyFont="1" applyBorder="1" applyAlignment="1"/>
    <xf numFmtId="9" fontId="0" fillId="0" borderId="14" xfId="1" applyFont="1" applyBorder="1" applyAlignment="1"/>
    <xf numFmtId="168" fontId="0" fillId="0" borderId="14" xfId="1" applyNumberFormat="1" applyFont="1" applyBorder="1" applyAlignment="1"/>
    <xf numFmtId="168" fontId="0" fillId="0" borderId="15" xfId="1" applyNumberFormat="1" applyFont="1" applyBorder="1" applyAlignment="1"/>
    <xf numFmtId="167" fontId="0" fillId="0" borderId="2" xfId="0" applyNumberFormat="1" applyBorder="1" applyAlignment="1">
      <alignment horizontal="center" vertical="center"/>
    </xf>
    <xf numFmtId="165" fontId="0" fillId="0" borderId="4" xfId="0" applyNumberFormat="1" applyBorder="1" applyAlignment="1">
      <alignment horizontal="center" vertical="center"/>
    </xf>
    <xf numFmtId="168" fontId="0" fillId="0" borderId="10" xfId="0" applyNumberFormat="1" applyBorder="1"/>
    <xf numFmtId="168" fontId="0" fillId="0" borderId="12" xfId="0" applyNumberFormat="1" applyBorder="1"/>
    <xf numFmtId="9" fontId="0" fillId="0" borderId="9" xfId="1" applyFont="1" applyBorder="1" applyAlignment="1"/>
    <xf numFmtId="168" fontId="0" fillId="0" borderId="9" xfId="1" applyNumberFormat="1" applyFont="1" applyBorder="1" applyAlignment="1"/>
    <xf numFmtId="167" fontId="0" fillId="0" borderId="0" xfId="0" applyNumberFormat="1" applyAlignment="1">
      <alignment horizontal="center" vertical="center"/>
    </xf>
    <xf numFmtId="165" fontId="0" fillId="0" borderId="0" xfId="0" applyNumberFormat="1" applyAlignment="1">
      <alignment horizontal="center" vertical="center"/>
    </xf>
    <xf numFmtId="169" fontId="0" fillId="0" borderId="14" xfId="1" applyNumberFormat="1" applyFont="1" applyBorder="1" applyAlignment="1"/>
    <xf numFmtId="167" fontId="0" fillId="0" borderId="1" xfId="0" applyNumberFormat="1" applyBorder="1"/>
    <xf numFmtId="167" fontId="0" fillId="13" borderId="1" xfId="0" applyNumberFormat="1" applyFill="1" applyBorder="1"/>
    <xf numFmtId="168" fontId="0" fillId="0" borderId="1" xfId="0" applyNumberFormat="1" applyBorder="1"/>
    <xf numFmtId="0" fontId="0" fillId="14" borderId="1" xfId="0" applyFill="1" applyBorder="1"/>
    <xf numFmtId="167" fontId="0" fillId="14" borderId="1" xfId="0" applyNumberFormat="1" applyFill="1" applyBorder="1"/>
    <xf numFmtId="167" fontId="0" fillId="14" borderId="14" xfId="0" applyNumberFormat="1" applyFill="1" applyBorder="1"/>
    <xf numFmtId="0" fontId="0" fillId="0" borderId="0" xfId="0" applyAlignment="1">
      <alignment wrapText="1"/>
    </xf>
    <xf numFmtId="0" fontId="13" fillId="0" borderId="0" xfId="2"/>
    <xf numFmtId="0" fontId="0" fillId="11" borderId="15" xfId="0" applyFill="1" applyBorder="1" applyAlignment="1">
      <alignment horizontal="center"/>
    </xf>
    <xf numFmtId="1" fontId="0" fillId="0" borderId="14" xfId="0" applyNumberFormat="1" applyBorder="1"/>
    <xf numFmtId="0" fontId="6" fillId="0" borderId="0" xfId="0" applyFont="1"/>
    <xf numFmtId="0" fontId="6" fillId="0" borderId="0" xfId="0" applyFont="1" applyAlignment="1">
      <alignment horizontal="center"/>
    </xf>
    <xf numFmtId="164" fontId="0" fillId="0" borderId="0" xfId="0" applyNumberFormat="1"/>
    <xf numFmtId="164" fontId="2" fillId="0" borderId="16" xfId="0" applyNumberFormat="1" applyFont="1" applyBorder="1"/>
    <xf numFmtId="170" fontId="0" fillId="0" borderId="0" xfId="0" applyNumberFormat="1"/>
    <xf numFmtId="168" fontId="2" fillId="0" borderId="0" xfId="0" applyNumberFormat="1" applyFont="1"/>
    <xf numFmtId="0" fontId="2" fillId="0" borderId="0" xfId="0" applyFont="1"/>
    <xf numFmtId="164" fontId="2" fillId="0" borderId="17" xfId="0" applyNumberFormat="1" applyFont="1" applyBorder="1"/>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1" fillId="0" borderId="6" xfId="0" applyFont="1" applyBorder="1" applyAlignment="1">
      <alignment horizontal="center" wrapText="1"/>
    </xf>
    <xf numFmtId="0" fontId="11" fillId="0" borderId="5" xfId="0" applyFont="1" applyBorder="1" applyAlignment="1">
      <alignment horizontal="center" wrapText="1"/>
    </xf>
    <xf numFmtId="0" fontId="11" fillId="0" borderId="7" xfId="0" applyFont="1" applyBorder="1" applyAlignment="1">
      <alignment horizontal="center" wrapText="1"/>
    </xf>
    <xf numFmtId="0" fontId="11" fillId="0" borderId="10" xfId="0" applyFont="1" applyBorder="1" applyAlignment="1">
      <alignment horizontal="center"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 fillId="8" borderId="2" xfId="0" applyFont="1" applyFill="1" applyBorder="1" applyAlignment="1">
      <alignment horizontal="center" wrapText="1"/>
    </xf>
    <xf numFmtId="0" fontId="1" fillId="8" borderId="3" xfId="0" applyFont="1" applyFill="1" applyBorder="1" applyAlignment="1">
      <alignment horizontal="center" wrapText="1"/>
    </xf>
    <xf numFmtId="0" fontId="1" fillId="8" borderId="4" xfId="0" applyFont="1" applyFill="1" applyBorder="1" applyAlignment="1">
      <alignment horizontal="center" wrapText="1"/>
    </xf>
    <xf numFmtId="0" fontId="0" fillId="11" borderId="10" xfId="0" applyFill="1" applyBorder="1" applyAlignment="1">
      <alignment horizontal="center"/>
    </xf>
    <xf numFmtId="0" fontId="0" fillId="11" borderId="12" xfId="0" applyFill="1" applyBorder="1" applyAlignment="1">
      <alignment horizontal="center"/>
    </xf>
    <xf numFmtId="0" fontId="0" fillId="7" borderId="6"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9" borderId="6" xfId="0" applyFont="1" applyFill="1" applyBorder="1" applyAlignment="1">
      <alignment horizontal="center" wrapText="1"/>
    </xf>
    <xf numFmtId="0" fontId="1" fillId="9" borderId="5" xfId="0" applyFont="1" applyFill="1" applyBorder="1" applyAlignment="1">
      <alignment horizontal="center" wrapText="1"/>
    </xf>
    <xf numFmtId="0" fontId="1" fillId="9" borderId="7" xfId="0" applyFont="1" applyFill="1" applyBorder="1" applyAlignment="1">
      <alignment horizontal="center" wrapText="1"/>
    </xf>
    <xf numFmtId="0" fontId="1" fillId="9" borderId="2" xfId="0" applyFont="1" applyFill="1" applyBorder="1" applyAlignment="1">
      <alignment horizontal="center" wrapText="1"/>
    </xf>
    <xf numFmtId="0" fontId="1" fillId="9" borderId="3" xfId="0" applyFont="1" applyFill="1" applyBorder="1" applyAlignment="1">
      <alignment horizontal="center" wrapText="1"/>
    </xf>
    <xf numFmtId="0" fontId="1" fillId="9" borderId="4" xfId="0" applyFont="1" applyFill="1" applyBorder="1" applyAlignment="1">
      <alignment horizontal="center" wrapText="1"/>
    </xf>
    <xf numFmtId="0" fontId="6" fillId="6" borderId="0" xfId="0" applyFont="1" applyFill="1" applyAlignment="1">
      <alignment horizontal="center" vertical="center"/>
    </xf>
    <xf numFmtId="0" fontId="4" fillId="5" borderId="2"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0" fillId="11" borderId="2" xfId="0" applyFill="1" applyBorder="1" applyAlignment="1">
      <alignment horizontal="center"/>
    </xf>
    <xf numFmtId="0" fontId="0" fillId="11" borderId="4" xfId="0" applyFill="1" applyBorder="1" applyAlignment="1">
      <alignment horizontal="center"/>
    </xf>
    <xf numFmtId="0" fontId="8" fillId="6" borderId="0" xfId="0" applyFont="1" applyFill="1" applyAlignment="1">
      <alignment horizontal="center" vertical="center" wrapText="1"/>
    </xf>
    <xf numFmtId="0" fontId="7" fillId="1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4" fillId="9" borderId="1"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193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'APERCU MENSUEL'!$B$10</c:f>
              <c:strCache>
                <c:ptCount val="1"/>
                <c:pt idx="0">
                  <c:v>Revenus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'APERCU MENSUEL'!$C$10:$D$10</c:f>
              <c:numCache>
                <c:formatCode>_-* #,##0.00\ [$F CFA-340C]_-;\-* #,##0.00\ [$F CFA-340C]_-;_-* "-"??\ [$F CFA-340C]_-;_-@_-</c:formatCode>
                <c:ptCount val="2"/>
                <c:pt idx="0" formatCode="_-* #,##0\ [$F CFA-340C]_-;\-* #,##0\ [$F CFA-340C]_-;_-* &quot;-&quot;??\ [$F CFA-340C]_-;_-@_-">
                  <c:v>0</c:v>
                </c:pt>
              </c:numCache>
            </c:numRef>
          </c:val>
          <c:extLst>
            <c:ext xmlns:c16="http://schemas.microsoft.com/office/drawing/2014/chart" uri="{C3380CC4-5D6E-409C-BE32-E72D297353CC}">
              <c16:uniqueId val="{00000000-7038-4E5C-B886-E6C7E0AA6528}"/>
            </c:ext>
          </c:extLst>
        </c:ser>
        <c:ser>
          <c:idx val="1"/>
          <c:order val="1"/>
          <c:tx>
            <c:strRef>
              <c:f>'APERCU MENSUEL'!$B$11</c:f>
              <c:strCache>
                <c:ptCount val="1"/>
                <c:pt idx="0">
                  <c:v>Dépenses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'APERCU MENSUEL'!$C$11:$D$11</c:f>
              <c:numCache>
                <c:formatCode>_-* #,##0.00\ [$F CFA-340C]_-;\-* #,##0.00\ [$F CFA-340C]_-;_-* "-"??\ [$F CFA-340C]_-;_-@_-</c:formatCode>
                <c:ptCount val="2"/>
                <c:pt idx="0" formatCode="_-* #,##0\ [$F CFA-340C]_-;\-* #,##0\ [$F CFA-340C]_-;_-* &quot;-&quot;??\ [$F CFA-340C]_-;_-@_-">
                  <c:v>75001</c:v>
                </c:pt>
              </c:numCache>
            </c:numRef>
          </c:val>
          <c:extLst>
            <c:ext xmlns:c16="http://schemas.microsoft.com/office/drawing/2014/chart" uri="{C3380CC4-5D6E-409C-BE32-E72D297353CC}">
              <c16:uniqueId val="{00000001-7038-4E5C-B886-E6C7E0AA6528}"/>
            </c:ext>
          </c:extLst>
        </c:ser>
        <c:dLbls>
          <c:showLegendKey val="0"/>
          <c:showVal val="1"/>
          <c:showCatName val="0"/>
          <c:showSerName val="0"/>
          <c:showPercent val="0"/>
          <c:showBubbleSize val="0"/>
        </c:dLbls>
        <c:gapWidth val="150"/>
        <c:overlap val="-25"/>
        <c:axId val="614158928"/>
        <c:axId val="614160368"/>
      </c:barChart>
      <c:catAx>
        <c:axId val="6141589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160368"/>
        <c:crosses val="autoZero"/>
        <c:auto val="1"/>
        <c:lblAlgn val="ctr"/>
        <c:lblOffset val="100"/>
        <c:noMultiLvlLbl val="0"/>
      </c:catAx>
      <c:valAx>
        <c:axId val="614160368"/>
        <c:scaling>
          <c:orientation val="minMax"/>
        </c:scaling>
        <c:delete val="1"/>
        <c:axPos val="l"/>
        <c:numFmt formatCode="_-* #,##0\ [$F CFA-340C]_-;\-* #,##0\ [$F CFA-340C]_-;_-* &quot;-&quot;??\ [$F CFA-340C]_-;_-@_-" sourceLinked="1"/>
        <c:majorTickMark val="none"/>
        <c:minorTickMark val="none"/>
        <c:tickLblPos val="nextTo"/>
        <c:crossAx val="614158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C4-4CF0-BFEF-BBEE2A76A0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C4-4CF0-BFEF-BBEE2A76A0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C4-4CF0-BFEF-BBEE2A76A0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C4-4CF0-BFEF-BBEE2A76A0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FC4-4CF0-BFEF-BBEE2A76A0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FC4-4CF0-BFEF-BBEE2A76A06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FC4-4CF0-BFEF-BBEE2A76A0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'APERCU MENSUEL'!$F$27:$F$33</c:f>
              <c:strCache>
                <c:ptCount val="7"/>
                <c:pt idx="0">
                  <c:v>VENTE DE CHEMISE</c:v>
                </c:pt>
                <c:pt idx="1">
                  <c:v>VENTE DE TEE-SHIRT</c:v>
                </c:pt>
                <c:pt idx="2">
                  <c:v>VENTE DE CHAUSSURE</c:v>
                </c:pt>
                <c:pt idx="3">
                  <c:v>VENTE DE CHAUSSETTE</c:v>
                </c:pt>
                <c:pt idx="4">
                  <c:v>VENTE D'ABAYA</c:v>
                </c:pt>
                <c:pt idx="5">
                  <c:v>VENTE DE PARFUN</c:v>
                </c:pt>
                <c:pt idx="6">
                  <c:v>VENTE DE SAC A MAIN</c:v>
                </c:pt>
              </c:strCache>
            </c:strRef>
          </c:cat>
          <c:val>
            <c:numRef>
              <c:f>'APERCU MENSUEL'!$I$27:$I$33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399-4CB3-B759-C56C420AD16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5A-4FA0-8BB5-7834D4B1B0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5A-4FA0-8BB5-7834D4B1B0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5A-4FA0-8BB5-7834D4B1B0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5A-4FA0-8BB5-7834D4B1B0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5A-4FA0-8BB5-7834D4B1B04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B5A-4FA0-8BB5-7834D4B1B04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B5A-4FA0-8BB5-7834D4B1B0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'APERCU MENSUEL'!$K$27:$K$38</c:f>
              <c:strCache>
                <c:ptCount val="12"/>
                <c:pt idx="0">
                  <c:v>ACHAT DE MARCHANDISE</c:v>
                </c:pt>
                <c:pt idx="1">
                  <c:v>SALAIRE ET DEDUCTION</c:v>
                </c:pt>
                <c:pt idx="2">
                  <c:v>LOYER DU MAGASIN</c:v>
                </c:pt>
                <c:pt idx="3">
                  <c:v>DEPENSE DE TRANSPORT</c:v>
                </c:pt>
                <c:pt idx="4">
                  <c:v>ELECTRICITÉ DU MAGASIN</c:v>
                </c:pt>
                <c:pt idx="5">
                  <c:v>IMPOT SUR LE REVENU</c:v>
                </c:pt>
                <c:pt idx="6">
                  <c:v>FRAIS BANCAIRE</c:v>
                </c:pt>
                <c:pt idx="7">
                  <c:v>ACHAT FOURNITURE ET PAPETERIE</c:v>
                </c:pt>
                <c:pt idx="8">
                  <c:v>ASSURANCE DU MAGASIN</c:v>
                </c:pt>
                <c:pt idx="9">
                  <c:v>DÉPENSE EN COMMUNICATION ET INTERNET</c:v>
                </c:pt>
                <c:pt idx="10">
                  <c:v>DÉPENSE EN NOURRITURE</c:v>
                </c:pt>
                <c:pt idx="11">
                  <c:v>MARKETING/PROMOTION</c:v>
                </c:pt>
              </c:strCache>
            </c:strRef>
          </c:cat>
          <c:val>
            <c:numRef>
              <c:f>'APERCU MENSUEL'!$N$27:$N$33</c:f>
              <c:numCache>
                <c:formatCode>0%</c:formatCode>
                <c:ptCount val="7"/>
                <c:pt idx="0">
                  <c:v>0</c:v>
                </c:pt>
                <c:pt idx="1">
                  <c:v>1</c:v>
                </c:pt>
                <c:pt idx="2">
                  <c:v>0</c:v>
                </c:pt>
                <c:pt idx="3">
                  <c:v>0</c:v>
                </c:pt>
                <c:pt idx="4">
                  <c:v>0</c:v>
                </c:pt>
                <c:pt idx="5">
                  <c:v>0</c:v>
                </c:pt>
                <c:pt idx="6">
                  <c:v>0</c:v>
                </c:pt>
              </c:numCache>
            </c:numRef>
          </c:val>
          <c:extLst>
            <c:ext xmlns:c16="http://schemas.microsoft.com/office/drawing/2014/chart" uri="{C3380CC4-5D6E-409C-BE32-E72D297353CC}">
              <c16:uniqueId val="{0000000E-3B5A-4FA0-8BB5-7834D4B1B040}"/>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'APERCU MENSUEL'!$P$27</c:f>
              <c:strCache>
                <c:ptCount val="1"/>
                <c:pt idx="0">
                  <c:v>VENTE DE CHEMISE</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'APERCU MENSUEL'!$R$27</c:f>
              <c:numCache>
                <c:formatCode>0</c:formatCode>
                <c:ptCount val="1"/>
                <c:pt idx="0">
                  <c:v>0</c:v>
                </c:pt>
              </c:numCache>
            </c:numRef>
          </c:val>
          <c:extLst>
            <c:ext xmlns:c16="http://schemas.microsoft.com/office/drawing/2014/chart" uri="{C3380CC4-5D6E-409C-BE32-E72D297353CC}">
              <c16:uniqueId val="{0000000F-8BAB-43AA-8027-08232284FF86}"/>
            </c:ext>
          </c:extLst>
        </c:ser>
        <c:ser>
          <c:idx val="1"/>
          <c:order val="1"/>
          <c:tx>
            <c:strRef>
              <c:f>'APERCU MENSUEL'!$P$28</c:f>
              <c:strCache>
                <c:ptCount val="1"/>
                <c:pt idx="0">
                  <c:v>VENTE DE TEE-SHIRT</c:v>
                </c:pt>
              </c:strCache>
            </c:strRef>
          </c:tx>
          <c:spPr>
            <a:solidFill>
              <a:schemeClr val="accent2"/>
            </a:solidFill>
            <a:ln w="19050">
              <a:solidFill>
                <a:schemeClr val="lt1"/>
              </a:solidFill>
            </a:ln>
            <a:effectLst/>
          </c:spPr>
          <c:invertIfNegative val="0"/>
          <c:val>
            <c:numRef>
              <c:f>'APERCU MENSUEL'!$R$28</c:f>
              <c:numCache>
                <c:formatCode>0</c:formatCode>
                <c:ptCount val="1"/>
                <c:pt idx="0">
                  <c:v>0</c:v>
                </c:pt>
              </c:numCache>
            </c:numRef>
          </c:val>
          <c:extLst>
            <c:ext xmlns:c16="http://schemas.microsoft.com/office/drawing/2014/chart" uri="{C3380CC4-5D6E-409C-BE32-E72D297353CC}">
              <c16:uniqueId val="{00000010-8BAB-43AA-8027-08232284FF86}"/>
            </c:ext>
          </c:extLst>
        </c:ser>
        <c:ser>
          <c:idx val="2"/>
          <c:order val="2"/>
          <c:tx>
            <c:strRef>
              <c:f>'APERCU MENSUEL'!$P$29</c:f>
              <c:strCache>
                <c:ptCount val="1"/>
                <c:pt idx="0">
                  <c:v>VENTE DE CHAUSSURE</c:v>
                </c:pt>
              </c:strCache>
            </c:strRef>
          </c:tx>
          <c:spPr>
            <a:solidFill>
              <a:schemeClr val="accent3"/>
            </a:solidFill>
            <a:ln w="19050">
              <a:solidFill>
                <a:schemeClr val="lt1"/>
              </a:solidFill>
            </a:ln>
            <a:effectLst/>
          </c:spPr>
          <c:invertIfNegative val="0"/>
          <c:val>
            <c:numRef>
              <c:f>'APERCU MENSUEL'!$R$29</c:f>
              <c:numCache>
                <c:formatCode>0</c:formatCode>
                <c:ptCount val="1"/>
                <c:pt idx="0">
                  <c:v>0</c:v>
                </c:pt>
              </c:numCache>
            </c:numRef>
          </c:val>
          <c:extLst>
            <c:ext xmlns:c16="http://schemas.microsoft.com/office/drawing/2014/chart" uri="{C3380CC4-5D6E-409C-BE32-E72D297353CC}">
              <c16:uniqueId val="{00000011-8BAB-43AA-8027-08232284FF86}"/>
            </c:ext>
          </c:extLst>
        </c:ser>
        <c:ser>
          <c:idx val="3"/>
          <c:order val="3"/>
          <c:tx>
            <c:strRef>
              <c:f>'APERCU MENSUEL'!$P$30</c:f>
              <c:strCache>
                <c:ptCount val="1"/>
                <c:pt idx="0">
                  <c:v>VENTE DE CHAUSSETTE</c:v>
                </c:pt>
              </c:strCache>
            </c:strRef>
          </c:tx>
          <c:spPr>
            <a:solidFill>
              <a:schemeClr val="accent4"/>
            </a:solidFill>
            <a:ln w="19050">
              <a:solidFill>
                <a:schemeClr val="lt1"/>
              </a:solidFill>
            </a:ln>
            <a:effectLst/>
          </c:spPr>
          <c:invertIfNegative val="0"/>
          <c:val>
            <c:numRef>
              <c:f>'APERCU MENSUEL'!$R$30</c:f>
              <c:numCache>
                <c:formatCode>0</c:formatCode>
                <c:ptCount val="1"/>
                <c:pt idx="0">
                  <c:v>0</c:v>
                </c:pt>
              </c:numCache>
            </c:numRef>
          </c:val>
          <c:extLst>
            <c:ext xmlns:c16="http://schemas.microsoft.com/office/drawing/2014/chart" uri="{C3380CC4-5D6E-409C-BE32-E72D297353CC}">
              <c16:uniqueId val="{00000012-8BAB-43AA-8027-08232284FF86}"/>
            </c:ext>
          </c:extLst>
        </c:ser>
        <c:ser>
          <c:idx val="4"/>
          <c:order val="4"/>
          <c:tx>
            <c:strRef>
              <c:f>'APERCU MENSUEL'!$P$31</c:f>
              <c:strCache>
                <c:ptCount val="1"/>
                <c:pt idx="0">
                  <c:v>VENTE D'ABAYA</c:v>
                </c:pt>
              </c:strCache>
            </c:strRef>
          </c:tx>
          <c:spPr>
            <a:solidFill>
              <a:schemeClr val="accent5"/>
            </a:solidFill>
            <a:ln w="19050">
              <a:solidFill>
                <a:schemeClr val="lt1"/>
              </a:solidFill>
            </a:ln>
            <a:effectLst/>
          </c:spPr>
          <c:invertIfNegative val="0"/>
          <c:val>
            <c:numRef>
              <c:f>'APERCU MENSUEL'!$R$31</c:f>
              <c:numCache>
                <c:formatCode>0</c:formatCode>
                <c:ptCount val="1"/>
                <c:pt idx="0">
                  <c:v>0</c:v>
                </c:pt>
              </c:numCache>
            </c:numRef>
          </c:val>
          <c:extLst>
            <c:ext xmlns:c16="http://schemas.microsoft.com/office/drawing/2014/chart" uri="{C3380CC4-5D6E-409C-BE32-E72D297353CC}">
              <c16:uniqueId val="{00000013-8BAB-43AA-8027-08232284FF86}"/>
            </c:ext>
          </c:extLst>
        </c:ser>
        <c:ser>
          <c:idx val="5"/>
          <c:order val="5"/>
          <c:tx>
            <c:strRef>
              <c:f>'APERCU MENSUEL'!$P$32</c:f>
              <c:strCache>
                <c:ptCount val="1"/>
                <c:pt idx="0">
                  <c:v>VENTE DE PARFUN</c:v>
                </c:pt>
              </c:strCache>
            </c:strRef>
          </c:tx>
          <c:spPr>
            <a:solidFill>
              <a:schemeClr val="accent6"/>
            </a:solidFill>
            <a:ln w="19050">
              <a:solidFill>
                <a:schemeClr val="lt1"/>
              </a:solidFill>
            </a:ln>
            <a:effectLst/>
          </c:spPr>
          <c:invertIfNegative val="0"/>
          <c:val>
            <c:numRef>
              <c:f>'APERCU MENSUEL'!$R$32</c:f>
              <c:numCache>
                <c:formatCode>0</c:formatCode>
                <c:ptCount val="1"/>
                <c:pt idx="0">
                  <c:v>0</c:v>
                </c:pt>
              </c:numCache>
            </c:numRef>
          </c:val>
          <c:extLst>
            <c:ext xmlns:c16="http://schemas.microsoft.com/office/drawing/2014/chart" uri="{C3380CC4-5D6E-409C-BE32-E72D297353CC}">
              <c16:uniqueId val="{00000014-8BAB-43AA-8027-08232284FF86}"/>
            </c:ext>
          </c:extLst>
        </c:ser>
        <c:ser>
          <c:idx val="6"/>
          <c:order val="6"/>
          <c:tx>
            <c:strRef>
              <c:f>'APERCU MENSUEL'!$P$33</c:f>
              <c:strCache>
                <c:ptCount val="1"/>
                <c:pt idx="0">
                  <c:v>VENTE DE SAC A MAIN</c:v>
                </c:pt>
              </c:strCache>
            </c:strRef>
          </c:tx>
          <c:spPr>
            <a:solidFill>
              <a:schemeClr val="accent1">
                <a:lumMod val="60000"/>
              </a:schemeClr>
            </a:solidFill>
            <a:ln w="19050">
              <a:solidFill>
                <a:schemeClr val="lt1"/>
              </a:solidFill>
            </a:ln>
            <a:effectLst/>
          </c:spPr>
          <c:invertIfNegative val="0"/>
          <c:val>
            <c:numRef>
              <c:f>'APERCU MENSUEL'!$R$33</c:f>
              <c:numCache>
                <c:formatCode>0</c:formatCode>
                <c:ptCount val="1"/>
                <c:pt idx="0">
                  <c:v>0</c:v>
                </c:pt>
              </c:numCache>
            </c:numRef>
          </c:val>
          <c:extLst>
            <c:ext xmlns:c16="http://schemas.microsoft.com/office/drawing/2014/chart" uri="{C3380CC4-5D6E-409C-BE32-E72D297353CC}">
              <c16:uniqueId val="{00000015-8BAB-43AA-8027-08232284FF86}"/>
            </c:ext>
          </c:extLst>
        </c:ser>
        <c:dLbls>
          <c:showLegendKey val="0"/>
          <c:showVal val="0"/>
          <c:showCatName val="0"/>
          <c:showSerName val="0"/>
          <c:showPercent val="0"/>
          <c:showBubbleSize val="0"/>
        </c:dLbls>
        <c:gapWidth val="100"/>
        <c:axId val="688640576"/>
        <c:axId val="688641056"/>
      </c:barChart>
      <c:catAx>
        <c:axId val="688640576"/>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41056"/>
        <c:crosses val="autoZero"/>
        <c:auto val="1"/>
        <c:lblAlgn val="ctr"/>
        <c:lblOffset val="100"/>
        <c:noMultiLvlLbl val="0"/>
      </c:catAx>
      <c:valAx>
        <c:axId val="688641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640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'APERCU ANNUEL'!$A$27</c:f>
              <c:strCache>
                <c:ptCount val="1"/>
                <c:pt idx="0">
                  <c:v>CASH FLOW</c:v>
                </c:pt>
              </c:strCache>
            </c:strRef>
          </c:tx>
          <c:spPr>
            <a:gradFill>
              <a:gsLst>
                <a:gs pos="100000">
                  <a:schemeClr val="accent1">
                    <a:alpha val="0"/>
                  </a:schemeClr>
                </a:gs>
                <a:gs pos="50000">
                  <a:schemeClr val="accent1"/>
                </a:gs>
              </a:gsLst>
              <a:lin ang="5400000" scaled="0"/>
            </a:gradFill>
            <a:ln>
              <a:noFill/>
            </a:ln>
            <a:effectLst/>
            <a:sp3d/>
          </c:spPr>
          <c:invertIfNegative val="0"/>
          <c:cat>
            <c:strRef>
              <c:f>'APERCU ANNUEL'!$B$24:$M$24</c:f>
              <c:strCache>
                <c:ptCount val="12"/>
                <c:pt idx="0">
                  <c:v>JANVIER</c:v>
                </c:pt>
                <c:pt idx="1">
                  <c:v>FEVRIER</c:v>
                </c:pt>
                <c:pt idx="2">
                  <c:v>MARS</c:v>
                </c:pt>
                <c:pt idx="3">
                  <c:v>AVRIL</c:v>
                </c:pt>
                <c:pt idx="4">
                  <c:v>MAI</c:v>
                </c:pt>
                <c:pt idx="5">
                  <c:v>JUIN</c:v>
                </c:pt>
                <c:pt idx="6">
                  <c:v>JUILLET</c:v>
                </c:pt>
                <c:pt idx="7">
                  <c:v>AOUT</c:v>
                </c:pt>
                <c:pt idx="8">
                  <c:v>SEPTEMBRE</c:v>
                </c:pt>
                <c:pt idx="9">
                  <c:v>OCTOBRE</c:v>
                </c:pt>
                <c:pt idx="10">
                  <c:v>NOVEMBRE</c:v>
                </c:pt>
                <c:pt idx="11">
                  <c:v>DECEMBRE</c:v>
                </c:pt>
              </c:strCache>
            </c:strRef>
          </c:cat>
          <c:val>
            <c:numRef>
              <c:f>'APERCU ANNUEL'!$B$27:$M$27</c:f>
              <c:numCache>
                <c:formatCode>_-* #,##0\ [$F CFA-340C]_-;\-* #,##0\ [$F CFA-340C]_-;_-* "-"??\ [$F CFA-340C]_-;_-@_-</c:formatCode>
                <c:ptCount val="12"/>
                <c:pt idx="0">
                  <c:v>107000</c:v>
                </c:pt>
                <c:pt idx="1">
                  <c:v>55500</c:v>
                </c:pt>
                <c:pt idx="2">
                  <c:v>0</c:v>
                </c:pt>
                <c:pt idx="3">
                  <c:v>0</c:v>
                </c:pt>
                <c:pt idx="4">
                  <c:v>1500</c:v>
                </c:pt>
                <c:pt idx="5">
                  <c:v>0</c:v>
                </c:pt>
                <c:pt idx="6">
                  <c:v>0</c:v>
                </c:pt>
                <c:pt idx="7">
                  <c:v>0</c:v>
                </c:pt>
                <c:pt idx="8">
                  <c:v>0</c:v>
                </c:pt>
                <c:pt idx="9">
                  <c:v>75000</c:v>
                </c:pt>
                <c:pt idx="10">
                  <c:v>0</c:v>
                </c:pt>
                <c:pt idx="11">
                  <c:v>-75000</c:v>
                </c:pt>
              </c:numCache>
            </c:numRef>
          </c:val>
          <c:extLst>
            <c:ext xmlns:c16="http://schemas.microsoft.com/office/drawing/2014/chart" uri="{C3380CC4-5D6E-409C-BE32-E72D297353CC}">
              <c16:uniqueId val="{00000000-621B-4DFE-AC2C-043FAC9205FC}"/>
            </c:ext>
          </c:extLst>
        </c:ser>
        <c:dLbls>
          <c:showLegendKey val="0"/>
          <c:showVal val="0"/>
          <c:showCatName val="0"/>
          <c:showSerName val="0"/>
          <c:showPercent val="0"/>
          <c:showBubbleSize val="0"/>
        </c:dLbls>
        <c:gapWidth val="150"/>
        <c:gapDepth val="0"/>
        <c:shape val="box"/>
        <c:axId val="1820537616"/>
        <c:axId val="1820539056"/>
        <c:axId val="0"/>
      </c:bar3DChart>
      <c:catAx>
        <c:axId val="18205376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0539056"/>
        <c:crosses val="autoZero"/>
        <c:auto val="1"/>
        <c:lblAlgn val="ctr"/>
        <c:lblOffset val="100"/>
        <c:noMultiLvlLbl val="0"/>
      </c:catAx>
      <c:valAx>
        <c:axId val="1820539056"/>
        <c:scaling>
          <c:orientation val="minMax"/>
        </c:scaling>
        <c:delete val="0"/>
        <c:axPos val="l"/>
        <c:majorGridlines>
          <c:spPr>
            <a:ln w="9525" cap="flat" cmpd="sng" algn="ctr">
              <a:solidFill>
                <a:schemeClr val="tx1">
                  <a:lumMod val="5000"/>
                  <a:lumOff val="95000"/>
                </a:schemeClr>
              </a:solidFill>
              <a:round/>
            </a:ln>
            <a:effectLst/>
          </c:spPr>
        </c:majorGridlines>
        <c:numFmt formatCode="_-* #,##0\ [$F CFA-340C]_-;\-* #,##0\ [$F CFA-340C]_-;_-* &quot;-&quot;??\ [$F CFA-340C]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0537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623570655066721"/>
          <c:y val="8.895308291595927E-2"/>
          <c:w val="0.76210928179432114"/>
          <c:h val="0.66073985857563078"/>
        </c:manualLayout>
      </c:layout>
      <c:barChart>
        <c:barDir val="col"/>
        <c:grouping val="clustered"/>
        <c:varyColors val="0"/>
        <c:ser>
          <c:idx val="0"/>
          <c:order val="0"/>
          <c:tx>
            <c:strRef>
              <c:f>'APERCU ANNUEL'!$A$25</c:f>
              <c:strCache>
                <c:ptCount val="1"/>
                <c:pt idx="0">
                  <c:v>REVENUS</c:v>
                </c:pt>
              </c:strCache>
            </c:strRef>
          </c:tx>
          <c:spPr>
            <a:solidFill>
              <a:schemeClr val="accent1"/>
            </a:solidFill>
            <a:ln>
              <a:noFill/>
            </a:ln>
            <a:effectLst/>
          </c:spPr>
          <c:invertIfNegative val="0"/>
          <c:cat>
            <c:strRef>
              <c:f>'APERCU ANNUEL'!$B$24:$M$24</c:f>
              <c:strCache>
                <c:ptCount val="12"/>
                <c:pt idx="0">
                  <c:v>JANVIER</c:v>
                </c:pt>
                <c:pt idx="1">
                  <c:v>FEVRIER</c:v>
                </c:pt>
                <c:pt idx="2">
                  <c:v>MARS</c:v>
                </c:pt>
                <c:pt idx="3">
                  <c:v>AVRIL</c:v>
                </c:pt>
                <c:pt idx="4">
                  <c:v>MAI</c:v>
                </c:pt>
                <c:pt idx="5">
                  <c:v>JUIN</c:v>
                </c:pt>
                <c:pt idx="6">
                  <c:v>JUILLET</c:v>
                </c:pt>
                <c:pt idx="7">
                  <c:v>AOUT</c:v>
                </c:pt>
                <c:pt idx="8">
                  <c:v>SEPTEMBRE</c:v>
                </c:pt>
                <c:pt idx="9">
                  <c:v>OCTOBRE</c:v>
                </c:pt>
                <c:pt idx="10">
                  <c:v>NOVEMBRE</c:v>
                </c:pt>
                <c:pt idx="11">
                  <c:v>DECEMBRE</c:v>
                </c:pt>
              </c:strCache>
            </c:strRef>
          </c:cat>
          <c:val>
            <c:numRef>
              <c:f>'APERCU ANNUEL'!$B$25:$M$25</c:f>
              <c:numCache>
                <c:formatCode>_-* #,##0\ [$F CFA-340C]_-;\-* #,##0\ [$F CFA-340C]_-;_-* "-"??\ [$F CFA-340C]_-;_-@_-</c:formatCode>
                <c:ptCount val="12"/>
                <c:pt idx="0">
                  <c:v>410000</c:v>
                </c:pt>
                <c:pt idx="1">
                  <c:v>55500</c:v>
                </c:pt>
                <c:pt idx="2">
                  <c:v>0</c:v>
                </c:pt>
                <c:pt idx="3">
                  <c:v>0</c:v>
                </c:pt>
                <c:pt idx="4">
                  <c:v>1500</c:v>
                </c:pt>
                <c:pt idx="5">
                  <c:v>0</c:v>
                </c:pt>
                <c:pt idx="6">
                  <c:v>0</c:v>
                </c:pt>
                <c:pt idx="7">
                  <c:v>0</c:v>
                </c:pt>
                <c:pt idx="8">
                  <c:v>0</c:v>
                </c:pt>
                <c:pt idx="9">
                  <c:v>75000</c:v>
                </c:pt>
                <c:pt idx="10">
                  <c:v>0</c:v>
                </c:pt>
                <c:pt idx="11">
                  <c:v>0</c:v>
                </c:pt>
              </c:numCache>
            </c:numRef>
          </c:val>
          <c:extLst>
            <c:ext xmlns:c16="http://schemas.microsoft.com/office/drawing/2014/chart" uri="{C3380CC4-5D6E-409C-BE32-E72D297353CC}">
              <c16:uniqueId val="{00000000-AC57-4283-901D-5B2E68D18919}"/>
            </c:ext>
          </c:extLst>
        </c:ser>
        <c:dLbls>
          <c:showLegendKey val="0"/>
          <c:showVal val="0"/>
          <c:showCatName val="0"/>
          <c:showSerName val="0"/>
          <c:showPercent val="0"/>
          <c:showBubbleSize val="0"/>
        </c:dLbls>
        <c:gapWidth val="219"/>
        <c:overlap val="-27"/>
        <c:axId val="1814039312"/>
        <c:axId val="1814040272"/>
      </c:barChart>
      <c:catAx>
        <c:axId val="181403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4040272"/>
        <c:crosses val="autoZero"/>
        <c:auto val="1"/>
        <c:lblAlgn val="ctr"/>
        <c:lblOffset val="100"/>
        <c:noMultiLvlLbl val="0"/>
      </c:catAx>
      <c:valAx>
        <c:axId val="1814040272"/>
        <c:scaling>
          <c:orientation val="minMax"/>
        </c:scaling>
        <c:delete val="0"/>
        <c:axPos val="l"/>
        <c:majorGridlines>
          <c:spPr>
            <a:ln w="9525" cap="flat" cmpd="sng" algn="ctr">
              <a:solidFill>
                <a:schemeClr val="tx1">
                  <a:lumMod val="15000"/>
                  <a:lumOff val="85000"/>
                </a:schemeClr>
              </a:solidFill>
              <a:round/>
            </a:ln>
            <a:effectLst/>
          </c:spPr>
        </c:majorGridlines>
        <c:numFmt formatCode="_-* #,##0\ [$F CFA-340C]_-;\-* #,##0\ [$F CFA-340C]_-;_-* &quot;-&quot;??\ [$F CFA-340C]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403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'APERCU ANNUEL'!$A$26</c:f>
              <c:strCache>
                <c:ptCount val="1"/>
                <c:pt idx="0">
                  <c:v>DÉPENSES</c:v>
                </c:pt>
              </c:strCache>
            </c:strRef>
          </c:tx>
          <c:spPr>
            <a:solidFill>
              <a:schemeClr val="accent2"/>
            </a:solidFill>
            <a:ln>
              <a:noFill/>
            </a:ln>
            <a:effectLst/>
          </c:spPr>
          <c:invertIfNegative val="0"/>
          <c:cat>
            <c:strRef>
              <c:f>'APERCU ANNUEL'!$B$24:$M$24</c:f>
              <c:strCache>
                <c:ptCount val="12"/>
                <c:pt idx="0">
                  <c:v>JANVIER</c:v>
                </c:pt>
                <c:pt idx="1">
                  <c:v>FEVRIER</c:v>
                </c:pt>
                <c:pt idx="2">
                  <c:v>MARS</c:v>
                </c:pt>
                <c:pt idx="3">
                  <c:v>AVRIL</c:v>
                </c:pt>
                <c:pt idx="4">
                  <c:v>MAI</c:v>
                </c:pt>
                <c:pt idx="5">
                  <c:v>JUIN</c:v>
                </c:pt>
                <c:pt idx="6">
                  <c:v>JUILLET</c:v>
                </c:pt>
                <c:pt idx="7">
                  <c:v>AOUT</c:v>
                </c:pt>
                <c:pt idx="8">
                  <c:v>SEPTEMBRE</c:v>
                </c:pt>
                <c:pt idx="9">
                  <c:v>OCTOBRE</c:v>
                </c:pt>
                <c:pt idx="10">
                  <c:v>NOVEMBRE</c:v>
                </c:pt>
                <c:pt idx="11">
                  <c:v>DECEMBRE</c:v>
                </c:pt>
              </c:strCache>
            </c:strRef>
          </c:cat>
          <c:val>
            <c:numRef>
              <c:f>'APERCU ANNUEL'!$B$26:$M$26</c:f>
              <c:numCache>
                <c:formatCode>_-* #,##0\ [$F CFA-340C]_-;\-* #,##0\ [$F CFA-340C]_-;_-* "-"??\ [$F CFA-340C]_-;_-@_-</c:formatCode>
                <c:ptCount val="12"/>
                <c:pt idx="0">
                  <c:v>303000</c:v>
                </c:pt>
                <c:pt idx="1">
                  <c:v>0</c:v>
                </c:pt>
                <c:pt idx="2">
                  <c:v>0</c:v>
                </c:pt>
                <c:pt idx="3">
                  <c:v>0</c:v>
                </c:pt>
                <c:pt idx="4">
                  <c:v>0</c:v>
                </c:pt>
                <c:pt idx="5">
                  <c:v>0</c:v>
                </c:pt>
                <c:pt idx="6">
                  <c:v>0</c:v>
                </c:pt>
                <c:pt idx="7">
                  <c:v>0</c:v>
                </c:pt>
                <c:pt idx="8">
                  <c:v>0</c:v>
                </c:pt>
                <c:pt idx="9">
                  <c:v>0</c:v>
                </c:pt>
                <c:pt idx="10">
                  <c:v>0</c:v>
                </c:pt>
                <c:pt idx="11">
                  <c:v>75000</c:v>
                </c:pt>
              </c:numCache>
            </c:numRef>
          </c:val>
          <c:extLst>
            <c:ext xmlns:c16="http://schemas.microsoft.com/office/drawing/2014/chart" uri="{C3380CC4-5D6E-409C-BE32-E72D297353CC}">
              <c16:uniqueId val="{00000000-F0F6-49A7-80EB-8B7733B0D7A6}"/>
            </c:ext>
          </c:extLst>
        </c:ser>
        <c:dLbls>
          <c:showLegendKey val="0"/>
          <c:showVal val="0"/>
          <c:showCatName val="0"/>
          <c:showSerName val="0"/>
          <c:showPercent val="0"/>
          <c:showBubbleSize val="0"/>
        </c:dLbls>
        <c:gapWidth val="219"/>
        <c:overlap val="-27"/>
        <c:axId val="1614019008"/>
        <c:axId val="1614016608"/>
      </c:barChart>
      <c:catAx>
        <c:axId val="161401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4016608"/>
        <c:crosses val="autoZero"/>
        <c:auto val="1"/>
        <c:lblAlgn val="ctr"/>
        <c:lblOffset val="100"/>
        <c:noMultiLvlLbl val="0"/>
      </c:catAx>
      <c:valAx>
        <c:axId val="1614016608"/>
        <c:scaling>
          <c:orientation val="minMax"/>
        </c:scaling>
        <c:delete val="0"/>
        <c:axPos val="l"/>
        <c:majorGridlines>
          <c:spPr>
            <a:ln w="9525" cap="flat" cmpd="sng" algn="ctr">
              <a:solidFill>
                <a:schemeClr val="tx1">
                  <a:lumMod val="15000"/>
                  <a:lumOff val="85000"/>
                </a:schemeClr>
              </a:solidFill>
              <a:round/>
            </a:ln>
            <a:effectLst/>
          </c:spPr>
        </c:majorGridlines>
        <c:numFmt formatCode="_-* #,##0\ [$F CFA-340C]_-;\-* #,##0\ [$F CFA-340C]_-;_-* &quot;-&quot;??\ [$F CFA-340C]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4019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B68EEB96-9972-44EF-AADC-AF218B157E19}">
          <cx:dataLabels pos="ctr">
            <cx:visibility seriesName="0" categoryName="1" value="0"/>
          </cx:dataLabels>
          <cx:dataId val="0"/>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mkfinancehub.com/"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microsoft.com/office/2014/relationships/chartEx" Target="../charts/chartEx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13</xdr:col>
      <xdr:colOff>167640</xdr:colOff>
      <xdr:row>1</xdr:row>
      <xdr:rowOff>37386</xdr:rowOff>
    </xdr:from>
    <xdr:to>
      <xdr:col>19</xdr:col>
      <xdr:colOff>36618</xdr:colOff>
      <xdr:row>20</xdr:row>
      <xdr:rowOff>129960</xdr:rowOff>
    </xdr:to>
    <xdr:pic>
      <xdr:nvPicPr>
        <xdr:cNvPr id="2" name="Picture 1">
          <a:hlinkClick xmlns:r="http://schemas.openxmlformats.org/officeDocument/2006/relationships" r:id="rId1"/>
          <a:extLst>
            <a:ext uri="{FF2B5EF4-FFF2-40B4-BE49-F238E27FC236}">
              <a16:creationId xmlns:a16="http://schemas.microsoft.com/office/drawing/2014/main" id="{6844C2A1-A450-7A65-4C3B-F049E95F9350}"/>
            </a:ext>
          </a:extLst>
        </xdr:cNvPr>
        <xdr:cNvPicPr>
          <a:picLocks noChangeAspect="1"/>
        </xdr:cNvPicPr>
      </xdr:nvPicPr>
      <xdr:blipFill>
        <a:blip xmlns:r="http://schemas.openxmlformats.org/officeDocument/2006/relationships" r:embed="rId2"/>
        <a:stretch>
          <a:fillRect/>
        </a:stretch>
      </xdr:blipFill>
      <xdr:spPr>
        <a:xfrm>
          <a:off x="8092440" y="218361"/>
          <a:ext cx="3526578" cy="3523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11430</xdr:rowOff>
    </xdr:from>
    <xdr:to>
      <xdr:col>4</xdr:col>
      <xdr:colOff>15240</xdr:colOff>
      <xdr:row>50</xdr:row>
      <xdr:rowOff>15240</xdr:rowOff>
    </xdr:to>
    <xdr:graphicFrame macro="">
      <xdr:nvGraphicFramePr>
        <xdr:cNvPr id="2" name="Chart 1">
          <a:extLst>
            <a:ext uri="{FF2B5EF4-FFF2-40B4-BE49-F238E27FC236}">
              <a16:creationId xmlns:a16="http://schemas.microsoft.com/office/drawing/2014/main" id="{EAEFBB5A-004C-A501-8EAB-B3D3C7BA38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379094</xdr:colOff>
      <xdr:row>2</xdr:row>
      <xdr:rowOff>15240</xdr:rowOff>
    </xdr:from>
    <xdr:to>
      <xdr:col>9</xdr:col>
      <xdr:colOff>28575</xdr:colOff>
      <xdr:row>20</xdr:row>
      <xdr:rowOff>171450</xdr:rowOff>
    </xdr:to>
    <xdr:graphicFrame macro="">
      <xdr:nvGraphicFramePr>
        <xdr:cNvPr id="7" name="Chart 6">
          <a:extLst>
            <a:ext uri="{FF2B5EF4-FFF2-40B4-BE49-F238E27FC236}">
              <a16:creationId xmlns:a16="http://schemas.microsoft.com/office/drawing/2014/main" id="{4C56007E-8635-0C6B-03A7-D40141493D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1904</xdr:colOff>
      <xdr:row>2</xdr:row>
      <xdr:rowOff>9524</xdr:rowOff>
    </xdr:from>
    <xdr:to>
      <xdr:col>13</xdr:col>
      <xdr:colOff>838200</xdr:colOff>
      <xdr:row>21</xdr:row>
      <xdr:rowOff>9525</xdr:rowOff>
    </xdr:to>
    <xdr:graphicFrame macro="">
      <xdr:nvGraphicFramePr>
        <xdr:cNvPr id="10" name="Chart 9">
          <a:extLst>
            <a:ext uri="{FF2B5EF4-FFF2-40B4-BE49-F238E27FC236}">
              <a16:creationId xmlns:a16="http://schemas.microsoft.com/office/drawing/2014/main" id="{9DE7B9CA-BC71-48EE-982D-BED194696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583407</xdr:colOff>
      <xdr:row>1</xdr:row>
      <xdr:rowOff>166688</xdr:rowOff>
    </xdr:from>
    <xdr:to>
      <xdr:col>19</xdr:col>
      <xdr:colOff>20956</xdr:colOff>
      <xdr:row>20</xdr:row>
      <xdr:rowOff>167641</xdr:rowOff>
    </xdr:to>
    <xdr:graphicFrame macro="">
      <xdr:nvGraphicFramePr>
        <xdr:cNvPr id="3" name="Chart 2">
          <a:extLst>
            <a:ext uri="{FF2B5EF4-FFF2-40B4-BE49-F238E27FC236}">
              <a16:creationId xmlns:a16="http://schemas.microsoft.com/office/drawing/2014/main" id="{E3721B01-E99B-4737-B219-5F9FB83AA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571500</xdr:colOff>
      <xdr:row>2</xdr:row>
      <xdr:rowOff>11906</xdr:rowOff>
    </xdr:from>
    <xdr:to>
      <xdr:col>24</xdr:col>
      <xdr:colOff>11905</xdr:colOff>
      <xdr:row>20</xdr:row>
      <xdr:rowOff>174306</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01A1F3C4-13C7-FA5F-C236-44E6F7935D6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20031075" y="377666"/>
              <a:ext cx="4263865" cy="3412330"/>
            </a:xfrm>
            <a:prstGeom prst="rect">
              <a:avLst/>
            </a:prstGeom>
            <a:solidFill>
              <a:prstClr val="white"/>
            </a:solidFill>
            <a:ln w="1">
              <a:solidFill>
                <a:prstClr val="green"/>
              </a:solidFill>
            </a:ln>
          </xdr:spPr>
          <xdr:txBody>
            <a:bodyPr vertOverflow="clip" horzOverflow="clip"/>
            <a:lstStyle/>
            <a:p>
              <a:r>
                <a:rPr lang="en-CA"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19052</xdr:colOff>
      <xdr:row>28</xdr:row>
      <xdr:rowOff>174307</xdr:rowOff>
    </xdr:from>
    <xdr:to>
      <xdr:col>12</xdr:col>
      <xdr:colOff>1101090</xdr:colOff>
      <xdr:row>47</xdr:row>
      <xdr:rowOff>135254</xdr:rowOff>
    </xdr:to>
    <xdr:graphicFrame macro="">
      <xdr:nvGraphicFramePr>
        <xdr:cNvPr id="3" name="Chart 2">
          <a:extLst>
            <a:ext uri="{FF2B5EF4-FFF2-40B4-BE49-F238E27FC236}">
              <a16:creationId xmlns:a16="http://schemas.microsoft.com/office/drawing/2014/main" id="{9DE7996F-16FA-9503-390E-309691FCDE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678179</xdr:colOff>
      <xdr:row>0</xdr:row>
      <xdr:rowOff>130494</xdr:rowOff>
    </xdr:from>
    <xdr:to>
      <xdr:col>8</xdr:col>
      <xdr:colOff>293370</xdr:colOff>
      <xdr:row>19</xdr:row>
      <xdr:rowOff>64770</xdr:rowOff>
    </xdr:to>
    <xdr:graphicFrame macro="">
      <xdr:nvGraphicFramePr>
        <xdr:cNvPr id="4" name="Chart 3">
          <a:extLst>
            <a:ext uri="{FF2B5EF4-FFF2-40B4-BE49-F238E27FC236}">
              <a16:creationId xmlns:a16="http://schemas.microsoft.com/office/drawing/2014/main" id="{633F9F33-F62E-4484-A023-2430FC76DA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790575</xdr:colOff>
      <xdr:row>0</xdr:row>
      <xdr:rowOff>129540</xdr:rowOff>
    </xdr:from>
    <xdr:to>
      <xdr:col>13</xdr:col>
      <xdr:colOff>800100</xdr:colOff>
      <xdr:row>19</xdr:row>
      <xdr:rowOff>38100</xdr:rowOff>
    </xdr:to>
    <xdr:graphicFrame macro="">
      <xdr:nvGraphicFramePr>
        <xdr:cNvPr id="5" name="Chart 4">
          <a:extLst>
            <a:ext uri="{FF2B5EF4-FFF2-40B4-BE49-F238E27FC236}">
              <a16:creationId xmlns:a16="http://schemas.microsoft.com/office/drawing/2014/main" id="{177FBB83-DFB4-5CBC-FE7A-9F7BCA7A97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linkedin.com/in/aissata-dicko" TargetMode="External"/><Relationship Id="rId1" Type="http://schemas.openxmlformats.org/officeDocument/2006/relationships/hyperlink" Target="https://amkfinancehub.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4A968-87E6-4104-BAB2-D9FA45CA7434}">
  <dimension ref="B2:N53"/>
  <sheetViews>
    <sheetView showGridLines="0" tabSelected="1" workbookViewId="0">
      <selection activeCell="N30" sqref="N30"/>
    </sheetView>
  </sheetViews>
  <sheetFormatPr defaultRowHeight="14.4" x14ac:dyDescent="0.3"/>
  <sheetData>
    <row r="2" spans="2:13" ht="14.4" customHeight="1" x14ac:dyDescent="0.3">
      <c r="B2" s="94" t="s">
        <v>80</v>
      </c>
      <c r="C2" s="95"/>
      <c r="D2" s="95"/>
      <c r="E2" s="95"/>
      <c r="F2" s="95"/>
      <c r="G2" s="95"/>
      <c r="H2" s="95"/>
      <c r="I2" s="95"/>
      <c r="J2" s="95"/>
      <c r="K2" s="95"/>
      <c r="L2" s="96"/>
    </row>
    <row r="3" spans="2:13" ht="14.4" customHeight="1" x14ac:dyDescent="0.3">
      <c r="B3" s="97"/>
      <c r="C3" s="98"/>
      <c r="D3" s="98"/>
      <c r="E3" s="98"/>
      <c r="F3" s="98"/>
      <c r="G3" s="98"/>
      <c r="H3" s="98"/>
      <c r="I3" s="98"/>
      <c r="J3" s="98"/>
      <c r="K3" s="98"/>
      <c r="L3" s="99"/>
    </row>
    <row r="5" spans="2:13" x14ac:dyDescent="0.3">
      <c r="B5" s="89" t="s">
        <v>85</v>
      </c>
      <c r="C5" s="89"/>
      <c r="D5" s="89"/>
      <c r="E5" s="89"/>
      <c r="F5" s="89"/>
      <c r="G5" s="89"/>
      <c r="H5" s="89"/>
      <c r="I5" s="89"/>
      <c r="J5" s="89"/>
      <c r="K5" s="89"/>
      <c r="L5" s="89"/>
    </row>
    <row r="6" spans="2:13" x14ac:dyDescent="0.3">
      <c r="B6" s="89"/>
      <c r="C6" s="89"/>
      <c r="D6" s="89"/>
      <c r="E6" s="89"/>
      <c r="F6" s="89"/>
      <c r="G6" s="89"/>
      <c r="H6" s="89"/>
      <c r="I6" s="89"/>
      <c r="J6" s="89"/>
      <c r="K6" s="89"/>
      <c r="L6" s="89"/>
    </row>
    <row r="8" spans="2:13" ht="14.4" customHeight="1" x14ac:dyDescent="0.3">
      <c r="B8" s="85" t="s">
        <v>81</v>
      </c>
      <c r="C8" s="86"/>
      <c r="D8" s="86"/>
      <c r="E8" s="86"/>
      <c r="F8" s="86"/>
      <c r="G8" s="86"/>
      <c r="H8" s="86"/>
      <c r="I8" s="86"/>
      <c r="J8" s="86"/>
      <c r="K8" s="86"/>
      <c r="L8" s="87"/>
      <c r="M8" s="73"/>
    </row>
    <row r="9" spans="2:13" x14ac:dyDescent="0.3">
      <c r="B9" s="88"/>
      <c r="C9" s="89"/>
      <c r="D9" s="89"/>
      <c r="E9" s="89"/>
      <c r="F9" s="89"/>
      <c r="G9" s="89"/>
      <c r="H9" s="89"/>
      <c r="I9" s="89"/>
      <c r="J9" s="89"/>
      <c r="K9" s="89"/>
      <c r="L9" s="90"/>
      <c r="M9" s="73"/>
    </row>
    <row r="10" spans="2:13" x14ac:dyDescent="0.3">
      <c r="B10" s="88"/>
      <c r="C10" s="89"/>
      <c r="D10" s="89"/>
      <c r="E10" s="89"/>
      <c r="F10" s="89"/>
      <c r="G10" s="89"/>
      <c r="H10" s="89"/>
      <c r="I10" s="89"/>
      <c r="J10" s="89"/>
      <c r="K10" s="89"/>
      <c r="L10" s="90"/>
      <c r="M10" s="73"/>
    </row>
    <row r="11" spans="2:13" x14ac:dyDescent="0.3">
      <c r="B11" s="88"/>
      <c r="C11" s="89"/>
      <c r="D11" s="89"/>
      <c r="E11" s="89"/>
      <c r="F11" s="89"/>
      <c r="G11" s="89"/>
      <c r="H11" s="89"/>
      <c r="I11" s="89"/>
      <c r="J11" s="89"/>
      <c r="K11" s="89"/>
      <c r="L11" s="90"/>
      <c r="M11" s="73"/>
    </row>
    <row r="12" spans="2:13" x14ac:dyDescent="0.3">
      <c r="B12" s="88"/>
      <c r="C12" s="89"/>
      <c r="D12" s="89"/>
      <c r="E12" s="89"/>
      <c r="F12" s="89"/>
      <c r="G12" s="89"/>
      <c r="H12" s="89"/>
      <c r="I12" s="89"/>
      <c r="J12" s="89"/>
      <c r="K12" s="89"/>
      <c r="L12" s="90"/>
      <c r="M12" s="73"/>
    </row>
    <row r="13" spans="2:13" x14ac:dyDescent="0.3">
      <c r="B13" s="88"/>
      <c r="C13" s="89"/>
      <c r="D13" s="89"/>
      <c r="E13" s="89"/>
      <c r="F13" s="89"/>
      <c r="G13" s="89"/>
      <c r="H13" s="89"/>
      <c r="I13" s="89"/>
      <c r="J13" s="89"/>
      <c r="K13" s="89"/>
      <c r="L13" s="90"/>
      <c r="M13" s="73"/>
    </row>
    <row r="14" spans="2:13" x14ac:dyDescent="0.3">
      <c r="B14" s="88"/>
      <c r="C14" s="89"/>
      <c r="D14" s="89"/>
      <c r="E14" s="89"/>
      <c r="F14" s="89"/>
      <c r="G14" s="89"/>
      <c r="H14" s="89"/>
      <c r="I14" s="89"/>
      <c r="J14" s="89"/>
      <c r="K14" s="89"/>
      <c r="L14" s="90"/>
      <c r="M14" s="73"/>
    </row>
    <row r="15" spans="2:13" x14ac:dyDescent="0.3">
      <c r="B15" s="88"/>
      <c r="C15" s="89"/>
      <c r="D15" s="89"/>
      <c r="E15" s="89"/>
      <c r="F15" s="89"/>
      <c r="G15" s="89"/>
      <c r="H15" s="89"/>
      <c r="I15" s="89"/>
      <c r="J15" s="89"/>
      <c r="K15" s="89"/>
      <c r="L15" s="90"/>
      <c r="M15" s="73"/>
    </row>
    <row r="16" spans="2:13" x14ac:dyDescent="0.3">
      <c r="B16" s="91"/>
      <c r="C16" s="92"/>
      <c r="D16" s="92"/>
      <c r="E16" s="92"/>
      <c r="F16" s="92"/>
      <c r="G16" s="92"/>
      <c r="H16" s="92"/>
      <c r="I16" s="92"/>
      <c r="J16" s="92"/>
      <c r="K16" s="92"/>
      <c r="L16" s="93"/>
      <c r="M16" s="73"/>
    </row>
    <row r="17" spans="2:14" x14ac:dyDescent="0.3">
      <c r="B17" s="73"/>
      <c r="C17" s="73"/>
      <c r="D17" s="73"/>
      <c r="E17" s="73"/>
      <c r="F17" s="73"/>
      <c r="G17" s="73"/>
      <c r="H17" s="73"/>
      <c r="I17" s="73"/>
      <c r="J17" s="73"/>
      <c r="K17" s="73"/>
      <c r="L17" s="73"/>
      <c r="M17" s="73"/>
    </row>
    <row r="18" spans="2:14" ht="14.4" customHeight="1" x14ac:dyDescent="0.3">
      <c r="B18" s="85" t="s">
        <v>82</v>
      </c>
      <c r="C18" s="86"/>
      <c r="D18" s="86"/>
      <c r="E18" s="86"/>
      <c r="F18" s="86"/>
      <c r="G18" s="86"/>
      <c r="H18" s="86"/>
      <c r="I18" s="86"/>
      <c r="J18" s="86"/>
      <c r="K18" s="86"/>
      <c r="L18" s="87"/>
      <c r="M18" s="73"/>
    </row>
    <row r="19" spans="2:14" x14ac:dyDescent="0.3">
      <c r="B19" s="88"/>
      <c r="C19" s="89"/>
      <c r="D19" s="89"/>
      <c r="E19" s="89"/>
      <c r="F19" s="89"/>
      <c r="G19" s="89"/>
      <c r="H19" s="89"/>
      <c r="I19" s="89"/>
      <c r="J19" s="89"/>
      <c r="K19" s="89"/>
      <c r="L19" s="90"/>
      <c r="M19" s="73"/>
    </row>
    <row r="20" spans="2:14" x14ac:dyDescent="0.3">
      <c r="B20" s="88"/>
      <c r="C20" s="89"/>
      <c r="D20" s="89"/>
      <c r="E20" s="89"/>
      <c r="F20" s="89"/>
      <c r="G20" s="89"/>
      <c r="H20" s="89"/>
      <c r="I20" s="89"/>
      <c r="J20" s="89"/>
      <c r="K20" s="89"/>
      <c r="L20" s="90"/>
    </row>
    <row r="21" spans="2:14" x14ac:dyDescent="0.3">
      <c r="B21" s="88"/>
      <c r="C21" s="89"/>
      <c r="D21" s="89"/>
      <c r="E21" s="89"/>
      <c r="F21" s="89"/>
      <c r="G21" s="89"/>
      <c r="H21" s="89"/>
      <c r="I21" s="89"/>
      <c r="J21" s="89"/>
      <c r="K21" s="89"/>
      <c r="L21" s="90"/>
    </row>
    <row r="22" spans="2:14" x14ac:dyDescent="0.3">
      <c r="B22" s="88"/>
      <c r="C22" s="89"/>
      <c r="D22" s="89"/>
      <c r="E22" s="89"/>
      <c r="F22" s="89"/>
      <c r="G22" s="89"/>
      <c r="H22" s="89"/>
      <c r="I22" s="89"/>
      <c r="J22" s="89"/>
      <c r="K22" s="89"/>
      <c r="L22" s="90"/>
    </row>
    <row r="23" spans="2:14" x14ac:dyDescent="0.3">
      <c r="B23" s="88"/>
      <c r="C23" s="89"/>
      <c r="D23" s="89"/>
      <c r="E23" s="89"/>
      <c r="F23" s="89"/>
      <c r="G23" s="89"/>
      <c r="H23" s="89"/>
      <c r="I23" s="89"/>
      <c r="J23" s="89"/>
      <c r="K23" s="89"/>
      <c r="L23" s="90"/>
      <c r="N23" t="s">
        <v>88</v>
      </c>
    </row>
    <row r="24" spans="2:14" x14ac:dyDescent="0.3">
      <c r="B24" s="88"/>
      <c r="C24" s="89"/>
      <c r="D24" s="89"/>
      <c r="E24" s="89"/>
      <c r="F24" s="89"/>
      <c r="G24" s="89"/>
      <c r="H24" s="89"/>
      <c r="I24" s="89"/>
      <c r="J24" s="89"/>
      <c r="K24" s="89"/>
      <c r="L24" s="90"/>
      <c r="N24" s="74" t="s">
        <v>87</v>
      </c>
    </row>
    <row r="25" spans="2:14" x14ac:dyDescent="0.3">
      <c r="B25" s="88"/>
      <c r="C25" s="89"/>
      <c r="D25" s="89"/>
      <c r="E25" s="89"/>
      <c r="F25" s="89"/>
      <c r="G25" s="89"/>
      <c r="H25" s="89"/>
      <c r="I25" s="89"/>
      <c r="J25" s="89"/>
      <c r="K25" s="89"/>
      <c r="L25" s="90"/>
    </row>
    <row r="26" spans="2:14" x14ac:dyDescent="0.3">
      <c r="B26" s="88"/>
      <c r="C26" s="89"/>
      <c r="D26" s="89"/>
      <c r="E26" s="89"/>
      <c r="F26" s="89"/>
      <c r="G26" s="89"/>
      <c r="H26" s="89"/>
      <c r="I26" s="89"/>
      <c r="J26" s="89"/>
      <c r="K26" s="89"/>
      <c r="L26" s="90"/>
      <c r="N26" t="s">
        <v>106</v>
      </c>
    </row>
    <row r="27" spans="2:14" x14ac:dyDescent="0.3">
      <c r="B27" s="88"/>
      <c r="C27" s="89"/>
      <c r="D27" s="89"/>
      <c r="E27" s="89"/>
      <c r="F27" s="89"/>
      <c r="G27" s="89"/>
      <c r="H27" s="89"/>
      <c r="I27" s="89"/>
      <c r="J27" s="89"/>
      <c r="K27" s="89"/>
      <c r="L27" s="90"/>
      <c r="N27" s="74" t="s">
        <v>107</v>
      </c>
    </row>
    <row r="28" spans="2:14" x14ac:dyDescent="0.3">
      <c r="B28" s="91"/>
      <c r="C28" s="92"/>
      <c r="D28" s="92"/>
      <c r="E28" s="92"/>
      <c r="F28" s="92"/>
      <c r="G28" s="92"/>
      <c r="H28" s="92"/>
      <c r="I28" s="92"/>
      <c r="J28" s="92"/>
      <c r="K28" s="92"/>
      <c r="L28" s="93"/>
    </row>
    <row r="30" spans="2:14" x14ac:dyDescent="0.3">
      <c r="B30" s="85" t="s">
        <v>83</v>
      </c>
      <c r="C30" s="86"/>
      <c r="D30" s="86"/>
      <c r="E30" s="86"/>
      <c r="F30" s="86"/>
      <c r="G30" s="86"/>
      <c r="H30" s="86"/>
      <c r="I30" s="86"/>
      <c r="J30" s="86"/>
      <c r="K30" s="86"/>
      <c r="L30" s="87"/>
    </row>
    <row r="31" spans="2:14" x14ac:dyDescent="0.3">
      <c r="B31" s="88"/>
      <c r="C31" s="89"/>
      <c r="D31" s="89"/>
      <c r="E31" s="89"/>
      <c r="F31" s="89"/>
      <c r="G31" s="89"/>
      <c r="H31" s="89"/>
      <c r="I31" s="89"/>
      <c r="J31" s="89"/>
      <c r="K31" s="89"/>
      <c r="L31" s="90"/>
    </row>
    <row r="32" spans="2:14" x14ac:dyDescent="0.3">
      <c r="B32" s="88"/>
      <c r="C32" s="89"/>
      <c r="D32" s="89"/>
      <c r="E32" s="89"/>
      <c r="F32" s="89"/>
      <c r="G32" s="89"/>
      <c r="H32" s="89"/>
      <c r="I32" s="89"/>
      <c r="J32" s="89"/>
      <c r="K32" s="89"/>
      <c r="L32" s="90"/>
    </row>
    <row r="33" spans="2:12" x14ac:dyDescent="0.3">
      <c r="B33" s="88"/>
      <c r="C33" s="89"/>
      <c r="D33" s="89"/>
      <c r="E33" s="89"/>
      <c r="F33" s="89"/>
      <c r="G33" s="89"/>
      <c r="H33" s="89"/>
      <c r="I33" s="89"/>
      <c r="J33" s="89"/>
      <c r="K33" s="89"/>
      <c r="L33" s="90"/>
    </row>
    <row r="34" spans="2:12" x14ac:dyDescent="0.3">
      <c r="B34" s="88"/>
      <c r="C34" s="89"/>
      <c r="D34" s="89"/>
      <c r="E34" s="89"/>
      <c r="F34" s="89"/>
      <c r="G34" s="89"/>
      <c r="H34" s="89"/>
      <c r="I34" s="89"/>
      <c r="J34" s="89"/>
      <c r="K34" s="89"/>
      <c r="L34" s="90"/>
    </row>
    <row r="35" spans="2:12" x14ac:dyDescent="0.3">
      <c r="B35" s="88"/>
      <c r="C35" s="89"/>
      <c r="D35" s="89"/>
      <c r="E35" s="89"/>
      <c r="F35" s="89"/>
      <c r="G35" s="89"/>
      <c r="H35" s="89"/>
      <c r="I35" s="89"/>
      <c r="J35" s="89"/>
      <c r="K35" s="89"/>
      <c r="L35" s="90"/>
    </row>
    <row r="36" spans="2:12" x14ac:dyDescent="0.3">
      <c r="B36" s="88"/>
      <c r="C36" s="89"/>
      <c r="D36" s="89"/>
      <c r="E36" s="89"/>
      <c r="F36" s="89"/>
      <c r="G36" s="89"/>
      <c r="H36" s="89"/>
      <c r="I36" s="89"/>
      <c r="J36" s="89"/>
      <c r="K36" s="89"/>
      <c r="L36" s="90"/>
    </row>
    <row r="37" spans="2:12" x14ac:dyDescent="0.3">
      <c r="B37" s="91"/>
      <c r="C37" s="92"/>
      <c r="D37" s="92"/>
      <c r="E37" s="92"/>
      <c r="F37" s="92"/>
      <c r="G37" s="92"/>
      <c r="H37" s="92"/>
      <c r="I37" s="92"/>
      <c r="J37" s="92"/>
      <c r="K37" s="92"/>
      <c r="L37" s="93"/>
    </row>
    <row r="39" spans="2:12" x14ac:dyDescent="0.3">
      <c r="B39" s="85" t="s">
        <v>84</v>
      </c>
      <c r="C39" s="86"/>
      <c r="D39" s="86"/>
      <c r="E39" s="86"/>
      <c r="F39" s="86"/>
      <c r="G39" s="86"/>
      <c r="H39" s="86"/>
      <c r="I39" s="86"/>
      <c r="J39" s="86"/>
      <c r="K39" s="86"/>
      <c r="L39" s="87"/>
    </row>
    <row r="40" spans="2:12" x14ac:dyDescent="0.3">
      <c r="B40" s="88"/>
      <c r="C40" s="89"/>
      <c r="D40" s="89"/>
      <c r="E40" s="89"/>
      <c r="F40" s="89"/>
      <c r="G40" s="89"/>
      <c r="H40" s="89"/>
      <c r="I40" s="89"/>
      <c r="J40" s="89"/>
      <c r="K40" s="89"/>
      <c r="L40" s="90"/>
    </row>
    <row r="41" spans="2:12" x14ac:dyDescent="0.3">
      <c r="B41" s="88"/>
      <c r="C41" s="89"/>
      <c r="D41" s="89"/>
      <c r="E41" s="89"/>
      <c r="F41" s="89"/>
      <c r="G41" s="89"/>
      <c r="H41" s="89"/>
      <c r="I41" s="89"/>
      <c r="J41" s="89"/>
      <c r="K41" s="89"/>
      <c r="L41" s="90"/>
    </row>
    <row r="42" spans="2:12" x14ac:dyDescent="0.3">
      <c r="B42" s="88"/>
      <c r="C42" s="89"/>
      <c r="D42" s="89"/>
      <c r="E42" s="89"/>
      <c r="F42" s="89"/>
      <c r="G42" s="89"/>
      <c r="H42" s="89"/>
      <c r="I42" s="89"/>
      <c r="J42" s="89"/>
      <c r="K42" s="89"/>
      <c r="L42" s="90"/>
    </row>
    <row r="43" spans="2:12" x14ac:dyDescent="0.3">
      <c r="B43" s="88"/>
      <c r="C43" s="89"/>
      <c r="D43" s="89"/>
      <c r="E43" s="89"/>
      <c r="F43" s="89"/>
      <c r="G43" s="89"/>
      <c r="H43" s="89"/>
      <c r="I43" s="89"/>
      <c r="J43" s="89"/>
      <c r="K43" s="89"/>
      <c r="L43" s="90"/>
    </row>
    <row r="44" spans="2:12" x14ac:dyDescent="0.3">
      <c r="B44" s="88"/>
      <c r="C44" s="89"/>
      <c r="D44" s="89"/>
      <c r="E44" s="89"/>
      <c r="F44" s="89"/>
      <c r="G44" s="89"/>
      <c r="H44" s="89"/>
      <c r="I44" s="89"/>
      <c r="J44" s="89"/>
      <c r="K44" s="89"/>
      <c r="L44" s="90"/>
    </row>
    <row r="45" spans="2:12" x14ac:dyDescent="0.3">
      <c r="B45" s="88"/>
      <c r="C45" s="89"/>
      <c r="D45" s="89"/>
      <c r="E45" s="89"/>
      <c r="F45" s="89"/>
      <c r="G45" s="89"/>
      <c r="H45" s="89"/>
      <c r="I45" s="89"/>
      <c r="J45" s="89"/>
      <c r="K45" s="89"/>
      <c r="L45" s="90"/>
    </row>
    <row r="46" spans="2:12" x14ac:dyDescent="0.3">
      <c r="B46" s="91"/>
      <c r="C46" s="92"/>
      <c r="D46" s="92"/>
      <c r="E46" s="92"/>
      <c r="F46" s="92"/>
      <c r="G46" s="92"/>
      <c r="H46" s="92"/>
      <c r="I46" s="92"/>
      <c r="J46" s="92"/>
      <c r="K46" s="92"/>
      <c r="L46" s="93"/>
    </row>
    <row r="48" spans="2:12" ht="14.4" customHeight="1" x14ac:dyDescent="0.3">
      <c r="B48" s="85" t="s">
        <v>86</v>
      </c>
      <c r="C48" s="86"/>
      <c r="D48" s="86"/>
      <c r="E48" s="86"/>
      <c r="F48" s="86"/>
      <c r="G48" s="86"/>
      <c r="H48" s="86"/>
      <c r="I48" s="86"/>
      <c r="J48" s="86"/>
      <c r="K48" s="86"/>
      <c r="L48" s="87"/>
    </row>
    <row r="49" spans="2:12" x14ac:dyDescent="0.3">
      <c r="B49" s="88"/>
      <c r="C49" s="89"/>
      <c r="D49" s="89"/>
      <c r="E49" s="89"/>
      <c r="F49" s="89"/>
      <c r="G49" s="89"/>
      <c r="H49" s="89"/>
      <c r="I49" s="89"/>
      <c r="J49" s="89"/>
      <c r="K49" s="89"/>
      <c r="L49" s="90"/>
    </row>
    <row r="50" spans="2:12" x14ac:dyDescent="0.3">
      <c r="B50" s="88"/>
      <c r="C50" s="89"/>
      <c r="D50" s="89"/>
      <c r="E50" s="89"/>
      <c r="F50" s="89"/>
      <c r="G50" s="89"/>
      <c r="H50" s="89"/>
      <c r="I50" s="89"/>
      <c r="J50" s="89"/>
      <c r="K50" s="89"/>
      <c r="L50" s="90"/>
    </row>
    <row r="51" spans="2:12" x14ac:dyDescent="0.3">
      <c r="B51" s="88"/>
      <c r="C51" s="89"/>
      <c r="D51" s="89"/>
      <c r="E51" s="89"/>
      <c r="F51" s="89"/>
      <c r="G51" s="89"/>
      <c r="H51" s="89"/>
      <c r="I51" s="89"/>
      <c r="J51" s="89"/>
      <c r="K51" s="89"/>
      <c r="L51" s="90"/>
    </row>
    <row r="52" spans="2:12" x14ac:dyDescent="0.3">
      <c r="B52" s="88"/>
      <c r="C52" s="89"/>
      <c r="D52" s="89"/>
      <c r="E52" s="89"/>
      <c r="F52" s="89"/>
      <c r="G52" s="89"/>
      <c r="H52" s="89"/>
      <c r="I52" s="89"/>
      <c r="J52" s="89"/>
      <c r="K52" s="89"/>
      <c r="L52" s="90"/>
    </row>
    <row r="53" spans="2:12" x14ac:dyDescent="0.3">
      <c r="B53" s="91"/>
      <c r="C53" s="92"/>
      <c r="D53" s="92"/>
      <c r="E53" s="92"/>
      <c r="F53" s="92"/>
      <c r="G53" s="92"/>
      <c r="H53" s="92"/>
      <c r="I53" s="92"/>
      <c r="J53" s="92"/>
      <c r="K53" s="92"/>
      <c r="L53" s="93"/>
    </row>
  </sheetData>
  <sheetProtection algorithmName="SHA-512" hashValue="edpYBTQlC2Im3WDEv4N3rz6VuxAWEsIBPxLgvuonZx/VnSZg9GSCSoRzY1yUSC1uqLma5GHg6NC1oHtm5Cd2/w==" saltValue="pWo0NmqWk5F4ukF06Ce8qQ==" spinCount="100000" sheet="1" objects="1" scenarios="1" selectLockedCells="1" selectUnlockedCells="1"/>
  <mergeCells count="7">
    <mergeCell ref="B30:L37"/>
    <mergeCell ref="B39:L46"/>
    <mergeCell ref="B2:L3"/>
    <mergeCell ref="B48:L53"/>
    <mergeCell ref="B5:L6"/>
    <mergeCell ref="B8:L16"/>
    <mergeCell ref="B18:L28"/>
  </mergeCells>
  <hyperlinks>
    <hyperlink ref="N24" r:id="rId1" display="https://amkfinancehub.com/" xr:uid="{01051003-B4AC-4588-A9A1-41D11CCEDA45}"/>
    <hyperlink ref="N27" r:id="rId2" xr:uid="{8B0DB58A-2013-4A94-8065-D18BC1173EA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860"/>
  <sheetViews>
    <sheetView showGridLines="0" workbookViewId="0">
      <selection activeCell="D15" sqref="D15"/>
    </sheetView>
  </sheetViews>
  <sheetFormatPr defaultRowHeight="14.4" x14ac:dyDescent="0.3"/>
  <cols>
    <col min="2" max="2" width="17.5546875" customWidth="1"/>
    <col min="3" max="3" width="3.109375" customWidth="1"/>
    <col min="4" max="4" width="36.44140625" customWidth="1"/>
    <col min="5" max="5" width="39.44140625" customWidth="1"/>
    <col min="6" max="6" width="37.109375" customWidth="1"/>
  </cols>
  <sheetData>
    <row r="2" spans="2:6" ht="28.8" customHeight="1" x14ac:dyDescent="0.3">
      <c r="B2" s="103" t="s">
        <v>14</v>
      </c>
      <c r="C2" s="103"/>
      <c r="D2" s="103"/>
      <c r="E2" s="103"/>
      <c r="F2" s="103"/>
    </row>
    <row r="3" spans="2:6" x14ac:dyDescent="0.3">
      <c r="B3" s="1" t="s">
        <v>0</v>
      </c>
    </row>
    <row r="5" spans="2:6" x14ac:dyDescent="0.3">
      <c r="B5" s="7" t="s">
        <v>1</v>
      </c>
      <c r="D5" s="100" t="s">
        <v>2</v>
      </c>
      <c r="E5" s="101"/>
      <c r="F5" s="102"/>
    </row>
    <row r="6" spans="2:6" x14ac:dyDescent="0.3">
      <c r="B6" s="2" t="s">
        <v>35</v>
      </c>
      <c r="D6" s="6" t="s">
        <v>3</v>
      </c>
      <c r="E6" s="6" t="s">
        <v>42</v>
      </c>
      <c r="F6" s="6" t="s">
        <v>28</v>
      </c>
    </row>
    <row r="7" spans="2:6" x14ac:dyDescent="0.3">
      <c r="D7" s="3" t="s">
        <v>4</v>
      </c>
      <c r="E7" s="3" t="s">
        <v>8</v>
      </c>
      <c r="F7" s="3" t="s">
        <v>29</v>
      </c>
    </row>
    <row r="8" spans="2:6" x14ac:dyDescent="0.3">
      <c r="D8" s="3" t="s">
        <v>5</v>
      </c>
      <c r="E8" s="3" t="s">
        <v>10</v>
      </c>
      <c r="F8" s="3" t="s">
        <v>30</v>
      </c>
    </row>
    <row r="9" spans="2:6" x14ac:dyDescent="0.3">
      <c r="D9" s="3" t="s">
        <v>6</v>
      </c>
      <c r="E9" s="3" t="s">
        <v>17</v>
      </c>
      <c r="F9" s="3" t="s">
        <v>31</v>
      </c>
    </row>
    <row r="10" spans="2:6" x14ac:dyDescent="0.3">
      <c r="D10" s="3" t="s">
        <v>7</v>
      </c>
      <c r="E10" s="3" t="s">
        <v>18</v>
      </c>
      <c r="F10" s="3" t="s">
        <v>32</v>
      </c>
    </row>
    <row r="11" spans="2:6" x14ac:dyDescent="0.3">
      <c r="D11" s="3" t="s">
        <v>13</v>
      </c>
      <c r="E11" s="3" t="s">
        <v>9</v>
      </c>
      <c r="F11" s="3" t="s">
        <v>33</v>
      </c>
    </row>
    <row r="12" spans="2:6" x14ac:dyDescent="0.3">
      <c r="D12" s="3" t="s">
        <v>15</v>
      </c>
      <c r="E12" s="3" t="s">
        <v>11</v>
      </c>
      <c r="F12" s="3" t="s">
        <v>34</v>
      </c>
    </row>
    <row r="13" spans="2:6" x14ac:dyDescent="0.3">
      <c r="D13" s="3" t="s">
        <v>36</v>
      </c>
      <c r="E13" s="3" t="s">
        <v>12</v>
      </c>
      <c r="F13" s="3" t="s">
        <v>90</v>
      </c>
    </row>
    <row r="14" spans="2:6" x14ac:dyDescent="0.3">
      <c r="D14" s="3"/>
      <c r="E14" s="3" t="s">
        <v>19</v>
      </c>
      <c r="F14" s="3"/>
    </row>
    <row r="15" spans="2:6" x14ac:dyDescent="0.3">
      <c r="D15" s="3"/>
      <c r="E15" s="3" t="s">
        <v>16</v>
      </c>
      <c r="F15" s="3"/>
    </row>
    <row r="16" spans="2:6" x14ac:dyDescent="0.3">
      <c r="D16" s="3"/>
      <c r="E16" s="3" t="s">
        <v>20</v>
      </c>
      <c r="F16" s="3"/>
    </row>
    <row r="17" spans="4:6" x14ac:dyDescent="0.3">
      <c r="D17" s="3"/>
      <c r="E17" s="3" t="s">
        <v>21</v>
      </c>
      <c r="F17" s="3"/>
    </row>
    <row r="18" spans="4:6" x14ac:dyDescent="0.3">
      <c r="D18" s="3"/>
      <c r="E18" s="3" t="s">
        <v>22</v>
      </c>
      <c r="F18" s="3"/>
    </row>
    <row r="19" spans="4:6" x14ac:dyDescent="0.3">
      <c r="D19" s="3"/>
      <c r="E19" s="3"/>
      <c r="F19" s="3"/>
    </row>
    <row r="20" spans="4:6" x14ac:dyDescent="0.3">
      <c r="D20" s="3"/>
      <c r="E20" s="3"/>
      <c r="F20" s="3"/>
    </row>
    <row r="21" spans="4:6" x14ac:dyDescent="0.3">
      <c r="D21" s="3"/>
      <c r="E21" s="3"/>
      <c r="F21" s="3"/>
    </row>
    <row r="22" spans="4:6" x14ac:dyDescent="0.3">
      <c r="D22" s="3"/>
      <c r="E22" s="3"/>
      <c r="F22" s="3"/>
    </row>
    <row r="23" spans="4:6" x14ac:dyDescent="0.3">
      <c r="D23" s="3"/>
      <c r="E23" s="3"/>
      <c r="F23" s="3"/>
    </row>
    <row r="24" spans="4:6" x14ac:dyDescent="0.3">
      <c r="D24" s="3"/>
      <c r="E24" s="3"/>
      <c r="F24" s="3"/>
    </row>
    <row r="25" spans="4:6" x14ac:dyDescent="0.3">
      <c r="D25" s="3"/>
      <c r="E25" s="3"/>
      <c r="F25" s="3"/>
    </row>
    <row r="26" spans="4:6" x14ac:dyDescent="0.3">
      <c r="D26" s="3"/>
      <c r="E26" s="3"/>
      <c r="F26" s="3"/>
    </row>
    <row r="27" spans="4:6" x14ac:dyDescent="0.3">
      <c r="D27" s="3"/>
      <c r="E27" s="3"/>
      <c r="F27" s="3"/>
    </row>
    <row r="28" spans="4:6" x14ac:dyDescent="0.3">
      <c r="D28" s="3"/>
      <c r="E28" s="3"/>
      <c r="F28" s="3"/>
    </row>
    <row r="29" spans="4:6" x14ac:dyDescent="0.3">
      <c r="D29" s="3"/>
      <c r="E29" s="3"/>
      <c r="F29" s="3"/>
    </row>
    <row r="30" spans="4:6" x14ac:dyDescent="0.3">
      <c r="D30" s="3"/>
      <c r="E30" s="3"/>
      <c r="F30" s="3"/>
    </row>
    <row r="31" spans="4:6" x14ac:dyDescent="0.3">
      <c r="D31" s="3"/>
      <c r="E31" s="3"/>
      <c r="F31" s="3"/>
    </row>
    <row r="32" spans="4:6" x14ac:dyDescent="0.3">
      <c r="D32" s="3"/>
      <c r="E32" s="3"/>
      <c r="F32" s="3"/>
    </row>
    <row r="33" spans="4:6" x14ac:dyDescent="0.3">
      <c r="D33" s="3"/>
      <c r="E33" s="3"/>
      <c r="F33" s="3"/>
    </row>
    <row r="34" spans="4:6" x14ac:dyDescent="0.3">
      <c r="D34" s="3"/>
      <c r="E34" s="3"/>
      <c r="F34" s="3"/>
    </row>
    <row r="35" spans="4:6" x14ac:dyDescent="0.3">
      <c r="D35" s="3"/>
      <c r="E35" s="3"/>
      <c r="F35" s="3"/>
    </row>
    <row r="36" spans="4:6" x14ac:dyDescent="0.3">
      <c r="D36" s="3"/>
      <c r="E36" s="3"/>
      <c r="F36" s="3"/>
    </row>
    <row r="37" spans="4:6" x14ac:dyDescent="0.3">
      <c r="D37" s="3"/>
      <c r="E37" s="3"/>
      <c r="F37" s="3"/>
    </row>
    <row r="38" spans="4:6" x14ac:dyDescent="0.3">
      <c r="D38" s="3"/>
      <c r="E38" s="3"/>
      <c r="F38" s="3"/>
    </row>
    <row r="39" spans="4:6" x14ac:dyDescent="0.3">
      <c r="D39" s="3"/>
      <c r="E39" s="3"/>
      <c r="F39" s="3"/>
    </row>
    <row r="40" spans="4:6" x14ac:dyDescent="0.3">
      <c r="D40" s="3"/>
      <c r="E40" s="3"/>
      <c r="F40" s="3"/>
    </row>
    <row r="41" spans="4:6" x14ac:dyDescent="0.3">
      <c r="D41" s="3"/>
      <c r="E41" s="3"/>
      <c r="F41" s="3"/>
    </row>
    <row r="42" spans="4:6" x14ac:dyDescent="0.3">
      <c r="D42" s="3"/>
      <c r="E42" s="3"/>
      <c r="F42" s="3"/>
    </row>
    <row r="43" spans="4:6" x14ac:dyDescent="0.3">
      <c r="D43" s="3"/>
      <c r="E43" s="3"/>
      <c r="F43" s="3"/>
    </row>
    <row r="44" spans="4:6" x14ac:dyDescent="0.3">
      <c r="D44" s="3"/>
      <c r="E44" s="3"/>
      <c r="F44" s="3"/>
    </row>
    <row r="45" spans="4:6" x14ac:dyDescent="0.3">
      <c r="D45" s="3"/>
      <c r="E45" s="3"/>
      <c r="F45" s="3"/>
    </row>
    <row r="46" spans="4:6" x14ac:dyDescent="0.3">
      <c r="D46" s="3"/>
      <c r="E46" s="3"/>
      <c r="F46" s="3"/>
    </row>
    <row r="47" spans="4:6" x14ac:dyDescent="0.3">
      <c r="D47" s="3"/>
      <c r="E47" s="3"/>
      <c r="F47" s="3"/>
    </row>
    <row r="48" spans="4:6" x14ac:dyDescent="0.3">
      <c r="D48" s="3"/>
      <c r="E48" s="3"/>
      <c r="F48" s="3"/>
    </row>
    <row r="49" spans="4:6" x14ac:dyDescent="0.3">
      <c r="D49" s="3"/>
      <c r="E49" s="3"/>
      <c r="F49" s="3"/>
    </row>
    <row r="50" spans="4:6" x14ac:dyDescent="0.3">
      <c r="D50" s="3"/>
      <c r="E50" s="3"/>
      <c r="F50" s="3"/>
    </row>
    <row r="51" spans="4:6" x14ac:dyDescent="0.3">
      <c r="D51" s="3"/>
      <c r="E51" s="3"/>
      <c r="F51" s="3"/>
    </row>
    <row r="52" spans="4:6" x14ac:dyDescent="0.3">
      <c r="D52" s="3"/>
      <c r="E52" s="3"/>
      <c r="F52" s="3"/>
    </row>
    <row r="53" spans="4:6" x14ac:dyDescent="0.3">
      <c r="D53" s="3"/>
      <c r="E53" s="3"/>
      <c r="F53" s="3"/>
    </row>
    <row r="54" spans="4:6" x14ac:dyDescent="0.3">
      <c r="D54" s="3"/>
      <c r="E54" s="3"/>
      <c r="F54" s="3"/>
    </row>
    <row r="55" spans="4:6" x14ac:dyDescent="0.3">
      <c r="D55" s="3"/>
      <c r="E55" s="3"/>
      <c r="F55" s="3"/>
    </row>
    <row r="56" spans="4:6" x14ac:dyDescent="0.3">
      <c r="D56" s="3"/>
      <c r="E56" s="3"/>
      <c r="F56" s="3"/>
    </row>
    <row r="57" spans="4:6" x14ac:dyDescent="0.3">
      <c r="D57" s="3"/>
      <c r="E57" s="3"/>
      <c r="F57" s="3"/>
    </row>
    <row r="58" spans="4:6" x14ac:dyDescent="0.3">
      <c r="D58" s="3"/>
      <c r="E58" s="3"/>
      <c r="F58" s="3"/>
    </row>
    <row r="59" spans="4:6" x14ac:dyDescent="0.3">
      <c r="D59" s="3"/>
      <c r="E59" s="3"/>
      <c r="F59" s="3"/>
    </row>
    <row r="60" spans="4:6" x14ac:dyDescent="0.3">
      <c r="D60" s="3"/>
      <c r="E60" s="3"/>
      <c r="F60" s="3"/>
    </row>
    <row r="61" spans="4:6" x14ac:dyDescent="0.3">
      <c r="D61" s="3"/>
      <c r="E61" s="3"/>
      <c r="F61" s="3"/>
    </row>
    <row r="62" spans="4:6" x14ac:dyDescent="0.3">
      <c r="D62" s="3"/>
      <c r="E62" s="3"/>
      <c r="F62" s="3"/>
    </row>
    <row r="63" spans="4:6" x14ac:dyDescent="0.3">
      <c r="D63" s="3"/>
      <c r="E63" s="3"/>
      <c r="F63" s="3"/>
    </row>
    <row r="64" spans="4:6" x14ac:dyDescent="0.3">
      <c r="D64" s="3"/>
      <c r="E64" s="3"/>
      <c r="F64" s="3"/>
    </row>
    <row r="65" spans="4:6" x14ac:dyDescent="0.3">
      <c r="D65" s="3"/>
      <c r="E65" s="3"/>
      <c r="F65" s="3"/>
    </row>
    <row r="66" spans="4:6" x14ac:dyDescent="0.3">
      <c r="D66" s="3"/>
      <c r="E66" s="3"/>
      <c r="F66" s="3"/>
    </row>
    <row r="67" spans="4:6" x14ac:dyDescent="0.3">
      <c r="D67" s="3"/>
      <c r="E67" s="3"/>
      <c r="F67" s="3"/>
    </row>
    <row r="68" spans="4:6" x14ac:dyDescent="0.3">
      <c r="D68" s="3"/>
      <c r="E68" s="3"/>
      <c r="F68" s="3"/>
    </row>
    <row r="69" spans="4:6" x14ac:dyDescent="0.3">
      <c r="D69" s="3"/>
      <c r="E69" s="3"/>
      <c r="F69" s="3"/>
    </row>
    <row r="70" spans="4:6" x14ac:dyDescent="0.3">
      <c r="D70" s="3"/>
      <c r="E70" s="3"/>
      <c r="F70" s="3"/>
    </row>
    <row r="71" spans="4:6" x14ac:dyDescent="0.3">
      <c r="D71" s="3"/>
      <c r="E71" s="3"/>
      <c r="F71" s="3"/>
    </row>
    <row r="72" spans="4:6" x14ac:dyDescent="0.3">
      <c r="D72" s="3"/>
      <c r="E72" s="3"/>
      <c r="F72" s="3"/>
    </row>
    <row r="73" spans="4:6" x14ac:dyDescent="0.3">
      <c r="D73" s="3"/>
      <c r="E73" s="3"/>
      <c r="F73" s="3"/>
    </row>
    <row r="74" spans="4:6" x14ac:dyDescent="0.3">
      <c r="D74" s="3"/>
      <c r="E74" s="3"/>
      <c r="F74" s="3"/>
    </row>
    <row r="75" spans="4:6" x14ac:dyDescent="0.3">
      <c r="D75" s="3"/>
      <c r="E75" s="3"/>
      <c r="F75" s="3"/>
    </row>
    <row r="76" spans="4:6" x14ac:dyDescent="0.3">
      <c r="D76" s="3"/>
      <c r="E76" s="3"/>
      <c r="F76" s="3"/>
    </row>
    <row r="77" spans="4:6" x14ac:dyDescent="0.3">
      <c r="D77" s="3"/>
      <c r="E77" s="3"/>
      <c r="F77" s="3"/>
    </row>
    <row r="78" spans="4:6" x14ac:dyDescent="0.3">
      <c r="D78" s="3"/>
      <c r="E78" s="3"/>
      <c r="F78" s="3"/>
    </row>
    <row r="79" spans="4:6" x14ac:dyDescent="0.3">
      <c r="D79" s="3"/>
      <c r="E79" s="3"/>
      <c r="F79" s="3"/>
    </row>
    <row r="80" spans="4:6" x14ac:dyDescent="0.3">
      <c r="D80" s="3"/>
      <c r="E80" s="3"/>
      <c r="F80" s="3"/>
    </row>
    <row r="81" spans="4:6" x14ac:dyDescent="0.3">
      <c r="D81" s="3"/>
      <c r="E81" s="3"/>
      <c r="F81" s="3"/>
    </row>
    <row r="82" spans="4:6" x14ac:dyDescent="0.3">
      <c r="D82" s="3"/>
      <c r="E82" s="3"/>
      <c r="F82" s="3"/>
    </row>
    <row r="83" spans="4:6" x14ac:dyDescent="0.3">
      <c r="D83" s="3"/>
      <c r="E83" s="3"/>
      <c r="F83" s="3"/>
    </row>
    <row r="84" spans="4:6" x14ac:dyDescent="0.3">
      <c r="D84" s="3"/>
      <c r="E84" s="3"/>
      <c r="F84" s="3"/>
    </row>
    <row r="85" spans="4:6" x14ac:dyDescent="0.3">
      <c r="D85" s="3"/>
      <c r="E85" s="3"/>
      <c r="F85" s="3"/>
    </row>
    <row r="86" spans="4:6" x14ac:dyDescent="0.3">
      <c r="D86" s="3"/>
      <c r="E86" s="3"/>
      <c r="F86" s="3"/>
    </row>
    <row r="87" spans="4:6" x14ac:dyDescent="0.3">
      <c r="D87" s="3"/>
      <c r="E87" s="3"/>
      <c r="F87" s="3"/>
    </row>
    <row r="88" spans="4:6" x14ac:dyDescent="0.3">
      <c r="D88" s="3"/>
      <c r="E88" s="3"/>
      <c r="F88" s="3"/>
    </row>
    <row r="89" spans="4:6" x14ac:dyDescent="0.3">
      <c r="D89" s="3"/>
      <c r="E89" s="3"/>
      <c r="F89" s="3"/>
    </row>
    <row r="90" spans="4:6" x14ac:dyDescent="0.3">
      <c r="D90" s="3"/>
      <c r="E90" s="3"/>
      <c r="F90" s="3"/>
    </row>
    <row r="91" spans="4:6" x14ac:dyDescent="0.3">
      <c r="D91" s="3"/>
      <c r="E91" s="3"/>
      <c r="F91" s="3"/>
    </row>
    <row r="92" spans="4:6" x14ac:dyDescent="0.3">
      <c r="D92" s="3"/>
      <c r="E92" s="3"/>
      <c r="F92" s="3"/>
    </row>
    <row r="93" spans="4:6" x14ac:dyDescent="0.3">
      <c r="D93" s="3"/>
      <c r="E93" s="3"/>
      <c r="F93" s="3"/>
    </row>
    <row r="94" spans="4:6" x14ac:dyDescent="0.3">
      <c r="D94" s="3"/>
      <c r="E94" s="3"/>
      <c r="F94" s="3"/>
    </row>
    <row r="95" spans="4:6" x14ac:dyDescent="0.3">
      <c r="D95" s="3"/>
      <c r="E95" s="3"/>
      <c r="F95" s="3"/>
    </row>
    <row r="96" spans="4:6" x14ac:dyDescent="0.3">
      <c r="D96" s="3"/>
      <c r="E96" s="3"/>
      <c r="F96" s="3"/>
    </row>
    <row r="97" spans="4:6" x14ac:dyDescent="0.3">
      <c r="D97" s="3"/>
      <c r="E97" s="3"/>
      <c r="F97" s="3"/>
    </row>
    <row r="98" spans="4:6" x14ac:dyDescent="0.3">
      <c r="D98" s="3"/>
      <c r="E98" s="3"/>
      <c r="F98" s="3"/>
    </row>
    <row r="99" spans="4:6" x14ac:dyDescent="0.3">
      <c r="D99" s="3"/>
      <c r="E99" s="3"/>
      <c r="F99" s="3"/>
    </row>
    <row r="100" spans="4:6" x14ac:dyDescent="0.3">
      <c r="D100" s="3"/>
      <c r="E100" s="3"/>
      <c r="F100" s="3"/>
    </row>
    <row r="101" spans="4:6" x14ac:dyDescent="0.3">
      <c r="D101" s="3"/>
      <c r="E101" s="3"/>
      <c r="F101" s="3"/>
    </row>
    <row r="102" spans="4:6" x14ac:dyDescent="0.3">
      <c r="D102" s="3"/>
      <c r="E102" s="3"/>
      <c r="F102" s="3"/>
    </row>
    <row r="103" spans="4:6" x14ac:dyDescent="0.3">
      <c r="D103" s="3"/>
      <c r="E103" s="3"/>
      <c r="F103" s="3"/>
    </row>
    <row r="104" spans="4:6" x14ac:dyDescent="0.3">
      <c r="D104" s="3"/>
      <c r="E104" s="3"/>
      <c r="F104" s="3"/>
    </row>
    <row r="105" spans="4:6" x14ac:dyDescent="0.3">
      <c r="D105" s="3"/>
      <c r="E105" s="3"/>
      <c r="F105" s="3"/>
    </row>
    <row r="106" spans="4:6" x14ac:dyDescent="0.3">
      <c r="D106" s="3"/>
      <c r="E106" s="3"/>
      <c r="F106" s="3"/>
    </row>
    <row r="107" spans="4:6" x14ac:dyDescent="0.3">
      <c r="D107" s="3"/>
      <c r="E107" s="3"/>
      <c r="F107" s="3"/>
    </row>
    <row r="108" spans="4:6" x14ac:dyDescent="0.3">
      <c r="D108" s="3"/>
      <c r="E108" s="3"/>
      <c r="F108" s="3"/>
    </row>
    <row r="109" spans="4:6" x14ac:dyDescent="0.3">
      <c r="D109" s="3"/>
      <c r="E109" s="3"/>
      <c r="F109" s="3"/>
    </row>
    <row r="110" spans="4:6" x14ac:dyDescent="0.3">
      <c r="D110" s="3"/>
      <c r="E110" s="3"/>
      <c r="F110" s="3"/>
    </row>
    <row r="111" spans="4:6" x14ac:dyDescent="0.3">
      <c r="D111" s="3"/>
      <c r="E111" s="3"/>
      <c r="F111" s="3"/>
    </row>
    <row r="112" spans="4:6" x14ac:dyDescent="0.3">
      <c r="D112" s="3"/>
      <c r="E112" s="3"/>
      <c r="F112" s="3"/>
    </row>
    <row r="113" spans="4:6" x14ac:dyDescent="0.3">
      <c r="D113" s="3"/>
      <c r="E113" s="3"/>
      <c r="F113" s="3"/>
    </row>
    <row r="114" spans="4:6" x14ac:dyDescent="0.3">
      <c r="D114" s="3"/>
      <c r="E114" s="3"/>
      <c r="F114" s="3"/>
    </row>
    <row r="115" spans="4:6" x14ac:dyDescent="0.3">
      <c r="D115" s="3"/>
      <c r="E115" s="3"/>
      <c r="F115" s="3"/>
    </row>
    <row r="116" spans="4:6" x14ac:dyDescent="0.3">
      <c r="D116" s="3"/>
      <c r="E116" s="3"/>
      <c r="F116" s="3"/>
    </row>
    <row r="117" spans="4:6" x14ac:dyDescent="0.3">
      <c r="D117" s="3"/>
      <c r="E117" s="3"/>
      <c r="F117" s="3"/>
    </row>
    <row r="118" spans="4:6" x14ac:dyDescent="0.3">
      <c r="D118" s="3"/>
      <c r="E118" s="3"/>
      <c r="F118" s="3"/>
    </row>
    <row r="119" spans="4:6" x14ac:dyDescent="0.3">
      <c r="D119" s="3"/>
      <c r="E119" s="3"/>
      <c r="F119" s="3"/>
    </row>
    <row r="120" spans="4:6" x14ac:dyDescent="0.3">
      <c r="D120" s="3"/>
      <c r="E120" s="3"/>
      <c r="F120" s="3"/>
    </row>
    <row r="121" spans="4:6" x14ac:dyDescent="0.3">
      <c r="D121" s="3"/>
      <c r="E121" s="3"/>
      <c r="F121" s="3"/>
    </row>
    <row r="122" spans="4:6" x14ac:dyDescent="0.3">
      <c r="D122" s="3"/>
      <c r="E122" s="3"/>
      <c r="F122" s="3"/>
    </row>
    <row r="123" spans="4:6" x14ac:dyDescent="0.3">
      <c r="D123" s="3"/>
      <c r="E123" s="3"/>
      <c r="F123" s="3"/>
    </row>
    <row r="124" spans="4:6" x14ac:dyDescent="0.3">
      <c r="D124" s="3"/>
      <c r="E124" s="3"/>
      <c r="F124" s="3"/>
    </row>
    <row r="125" spans="4:6" x14ac:dyDescent="0.3">
      <c r="D125" s="3"/>
      <c r="E125" s="3"/>
      <c r="F125" s="3"/>
    </row>
    <row r="126" spans="4:6" x14ac:dyDescent="0.3">
      <c r="D126" s="3"/>
      <c r="E126" s="3"/>
      <c r="F126" s="3"/>
    </row>
    <row r="127" spans="4:6" x14ac:dyDescent="0.3">
      <c r="D127" s="3"/>
      <c r="E127" s="3"/>
      <c r="F127" s="3"/>
    </row>
    <row r="128" spans="4:6" x14ac:dyDescent="0.3">
      <c r="D128" s="3"/>
      <c r="E128" s="3"/>
      <c r="F128" s="3"/>
    </row>
    <row r="129" spans="4:6" x14ac:dyDescent="0.3">
      <c r="D129" s="3"/>
      <c r="E129" s="3"/>
      <c r="F129" s="3"/>
    </row>
    <row r="130" spans="4:6" x14ac:dyDescent="0.3">
      <c r="D130" s="3"/>
      <c r="E130" s="3"/>
      <c r="F130" s="3"/>
    </row>
    <row r="131" spans="4:6" x14ac:dyDescent="0.3">
      <c r="D131" s="3"/>
      <c r="E131" s="3"/>
      <c r="F131" s="3"/>
    </row>
    <row r="132" spans="4:6" x14ac:dyDescent="0.3">
      <c r="D132" s="3"/>
      <c r="E132" s="3"/>
      <c r="F132" s="3"/>
    </row>
    <row r="133" spans="4:6" x14ac:dyDescent="0.3">
      <c r="D133" s="3"/>
      <c r="E133" s="3"/>
      <c r="F133" s="3"/>
    </row>
    <row r="134" spans="4:6" x14ac:dyDescent="0.3">
      <c r="D134" s="3"/>
      <c r="E134" s="3"/>
      <c r="F134" s="3"/>
    </row>
    <row r="135" spans="4:6" x14ac:dyDescent="0.3">
      <c r="D135" s="3"/>
      <c r="E135" s="3"/>
      <c r="F135" s="3"/>
    </row>
    <row r="136" spans="4:6" x14ac:dyDescent="0.3">
      <c r="D136" s="3"/>
      <c r="E136" s="3"/>
      <c r="F136" s="3"/>
    </row>
    <row r="137" spans="4:6" x14ac:dyDescent="0.3">
      <c r="D137" s="3"/>
      <c r="E137" s="3"/>
      <c r="F137" s="3"/>
    </row>
    <row r="138" spans="4:6" x14ac:dyDescent="0.3">
      <c r="D138" s="3"/>
      <c r="E138" s="3"/>
      <c r="F138" s="3"/>
    </row>
    <row r="139" spans="4:6" x14ac:dyDescent="0.3">
      <c r="D139" s="3"/>
      <c r="E139" s="3"/>
      <c r="F139" s="3"/>
    </row>
    <row r="140" spans="4:6" x14ac:dyDescent="0.3">
      <c r="D140" s="3"/>
      <c r="E140" s="3"/>
      <c r="F140" s="3"/>
    </row>
    <row r="141" spans="4:6" x14ac:dyDescent="0.3">
      <c r="D141" s="3"/>
      <c r="E141" s="3"/>
      <c r="F141" s="3"/>
    </row>
    <row r="142" spans="4:6" x14ac:dyDescent="0.3">
      <c r="D142" s="3"/>
      <c r="E142" s="3"/>
      <c r="F142" s="3"/>
    </row>
    <row r="143" spans="4:6" x14ac:dyDescent="0.3">
      <c r="D143" s="3"/>
      <c r="E143" s="3"/>
      <c r="F143" s="3"/>
    </row>
    <row r="144" spans="4:6" x14ac:dyDescent="0.3">
      <c r="D144" s="3"/>
      <c r="E144" s="3"/>
      <c r="F144" s="3"/>
    </row>
    <row r="145" spans="4:6" x14ac:dyDescent="0.3">
      <c r="D145" s="3"/>
      <c r="E145" s="3"/>
      <c r="F145" s="3"/>
    </row>
    <row r="146" spans="4:6" x14ac:dyDescent="0.3">
      <c r="D146" s="3"/>
      <c r="E146" s="3"/>
      <c r="F146" s="3"/>
    </row>
    <row r="147" spans="4:6" x14ac:dyDescent="0.3">
      <c r="D147" s="3"/>
      <c r="E147" s="3"/>
      <c r="F147" s="3"/>
    </row>
    <row r="148" spans="4:6" x14ac:dyDescent="0.3">
      <c r="D148" s="3"/>
      <c r="E148" s="3"/>
      <c r="F148" s="3"/>
    </row>
    <row r="149" spans="4:6" x14ac:dyDescent="0.3">
      <c r="D149" s="3"/>
      <c r="E149" s="3"/>
      <c r="F149" s="3"/>
    </row>
    <row r="150" spans="4:6" x14ac:dyDescent="0.3">
      <c r="D150" s="3"/>
      <c r="E150" s="3"/>
      <c r="F150" s="3"/>
    </row>
    <row r="151" spans="4:6" x14ac:dyDescent="0.3">
      <c r="D151" s="3"/>
      <c r="E151" s="3"/>
      <c r="F151" s="3"/>
    </row>
    <row r="152" spans="4:6" x14ac:dyDescent="0.3">
      <c r="D152" s="3"/>
      <c r="E152" s="3"/>
      <c r="F152" s="3"/>
    </row>
    <row r="153" spans="4:6" x14ac:dyDescent="0.3">
      <c r="D153" s="3"/>
      <c r="E153" s="3"/>
      <c r="F153" s="3"/>
    </row>
    <row r="154" spans="4:6" x14ac:dyDescent="0.3">
      <c r="D154" s="3"/>
      <c r="E154" s="3"/>
      <c r="F154" s="3"/>
    </row>
    <row r="155" spans="4:6" x14ac:dyDescent="0.3">
      <c r="D155" s="3"/>
      <c r="E155" s="3"/>
      <c r="F155" s="3"/>
    </row>
    <row r="156" spans="4:6" x14ac:dyDescent="0.3">
      <c r="D156" s="3"/>
      <c r="E156" s="3"/>
      <c r="F156" s="3"/>
    </row>
    <row r="157" spans="4:6" x14ac:dyDescent="0.3">
      <c r="D157" s="3"/>
      <c r="E157" s="3"/>
      <c r="F157" s="3"/>
    </row>
    <row r="158" spans="4:6" x14ac:dyDescent="0.3">
      <c r="D158" s="3"/>
      <c r="E158" s="3"/>
      <c r="F158" s="3"/>
    </row>
    <row r="159" spans="4:6" x14ac:dyDescent="0.3">
      <c r="D159" s="3"/>
      <c r="E159" s="3"/>
      <c r="F159" s="3"/>
    </row>
    <row r="160" spans="4:6" x14ac:dyDescent="0.3">
      <c r="D160" s="3"/>
      <c r="E160" s="3"/>
      <c r="F160" s="3"/>
    </row>
    <row r="161" spans="4:6" x14ac:dyDescent="0.3">
      <c r="D161" s="3"/>
      <c r="E161" s="3"/>
      <c r="F161" s="3"/>
    </row>
    <row r="162" spans="4:6" x14ac:dyDescent="0.3">
      <c r="D162" s="3"/>
      <c r="E162" s="3"/>
      <c r="F162" s="3"/>
    </row>
    <row r="163" spans="4:6" x14ac:dyDescent="0.3">
      <c r="D163" s="3"/>
      <c r="E163" s="3"/>
      <c r="F163" s="3"/>
    </row>
    <row r="164" spans="4:6" x14ac:dyDescent="0.3">
      <c r="D164" s="3"/>
      <c r="E164" s="3"/>
      <c r="F164" s="3"/>
    </row>
    <row r="165" spans="4:6" x14ac:dyDescent="0.3">
      <c r="D165" s="3"/>
      <c r="E165" s="3"/>
      <c r="F165" s="3"/>
    </row>
    <row r="166" spans="4:6" x14ac:dyDescent="0.3">
      <c r="D166" s="3"/>
      <c r="E166" s="3"/>
      <c r="F166" s="3"/>
    </row>
    <row r="167" spans="4:6" x14ac:dyDescent="0.3">
      <c r="D167" s="3"/>
      <c r="E167" s="3"/>
      <c r="F167" s="3"/>
    </row>
    <row r="168" spans="4:6" x14ac:dyDescent="0.3">
      <c r="D168" s="3"/>
      <c r="E168" s="3"/>
      <c r="F168" s="3"/>
    </row>
    <row r="169" spans="4:6" x14ac:dyDescent="0.3">
      <c r="D169" s="3"/>
      <c r="E169" s="3"/>
      <c r="F169" s="3"/>
    </row>
    <row r="170" spans="4:6" x14ac:dyDescent="0.3">
      <c r="D170" s="3"/>
      <c r="E170" s="3"/>
      <c r="F170" s="3"/>
    </row>
    <row r="171" spans="4:6" x14ac:dyDescent="0.3">
      <c r="D171" s="3"/>
      <c r="E171" s="3"/>
      <c r="F171" s="3"/>
    </row>
    <row r="172" spans="4:6" x14ac:dyDescent="0.3">
      <c r="D172" s="3"/>
      <c r="E172" s="3"/>
      <c r="F172" s="3"/>
    </row>
    <row r="173" spans="4:6" x14ac:dyDescent="0.3">
      <c r="D173" s="3"/>
      <c r="E173" s="3"/>
      <c r="F173" s="3"/>
    </row>
    <row r="174" spans="4:6" x14ac:dyDescent="0.3">
      <c r="D174" s="3"/>
      <c r="E174" s="3"/>
      <c r="F174" s="3"/>
    </row>
    <row r="175" spans="4:6" x14ac:dyDescent="0.3">
      <c r="D175" s="3"/>
      <c r="E175" s="3"/>
      <c r="F175" s="3"/>
    </row>
    <row r="176" spans="4:6" x14ac:dyDescent="0.3">
      <c r="D176" s="3"/>
      <c r="E176" s="3"/>
      <c r="F176" s="3"/>
    </row>
    <row r="177" spans="4:6" x14ac:dyDescent="0.3">
      <c r="D177" s="3"/>
      <c r="E177" s="3"/>
      <c r="F177" s="3"/>
    </row>
    <row r="178" spans="4:6" x14ac:dyDescent="0.3">
      <c r="D178" s="3"/>
      <c r="E178" s="3"/>
      <c r="F178" s="3"/>
    </row>
    <row r="179" spans="4:6" x14ac:dyDescent="0.3">
      <c r="D179" s="3"/>
      <c r="E179" s="3"/>
      <c r="F179" s="3"/>
    </row>
    <row r="180" spans="4:6" x14ac:dyDescent="0.3">
      <c r="D180" s="3"/>
      <c r="E180" s="3"/>
      <c r="F180" s="3"/>
    </row>
    <row r="181" spans="4:6" x14ac:dyDescent="0.3">
      <c r="D181" s="3"/>
      <c r="E181" s="3"/>
      <c r="F181" s="3"/>
    </row>
    <row r="182" spans="4:6" x14ac:dyDescent="0.3">
      <c r="D182" s="3"/>
      <c r="E182" s="3"/>
      <c r="F182" s="3"/>
    </row>
    <row r="183" spans="4:6" x14ac:dyDescent="0.3">
      <c r="D183" s="3"/>
      <c r="E183" s="3"/>
      <c r="F183" s="3"/>
    </row>
    <row r="184" spans="4:6" x14ac:dyDescent="0.3">
      <c r="D184" s="3"/>
      <c r="E184" s="3"/>
      <c r="F184" s="3"/>
    </row>
    <row r="185" spans="4:6" x14ac:dyDescent="0.3">
      <c r="D185" s="3"/>
      <c r="E185" s="3"/>
      <c r="F185" s="3"/>
    </row>
    <row r="186" spans="4:6" x14ac:dyDescent="0.3">
      <c r="D186" s="3"/>
      <c r="E186" s="3"/>
      <c r="F186" s="3"/>
    </row>
    <row r="187" spans="4:6" x14ac:dyDescent="0.3">
      <c r="D187" s="3"/>
      <c r="E187" s="3"/>
      <c r="F187" s="3"/>
    </row>
    <row r="188" spans="4:6" x14ac:dyDescent="0.3">
      <c r="D188" s="3"/>
      <c r="E188" s="3"/>
      <c r="F188" s="3"/>
    </row>
    <row r="189" spans="4:6" x14ac:dyDescent="0.3">
      <c r="D189" s="3"/>
      <c r="E189" s="3"/>
      <c r="F189" s="3"/>
    </row>
    <row r="190" spans="4:6" x14ac:dyDescent="0.3">
      <c r="D190" s="3"/>
      <c r="E190" s="3"/>
      <c r="F190" s="3"/>
    </row>
    <row r="191" spans="4:6" x14ac:dyDescent="0.3">
      <c r="D191" s="3"/>
      <c r="E191" s="3"/>
      <c r="F191" s="3"/>
    </row>
    <row r="192" spans="4:6" x14ac:dyDescent="0.3">
      <c r="D192" s="3"/>
      <c r="E192" s="3"/>
      <c r="F192" s="3"/>
    </row>
    <row r="193" spans="4:6" x14ac:dyDescent="0.3">
      <c r="D193" s="3"/>
      <c r="E193" s="3"/>
      <c r="F193" s="3"/>
    </row>
    <row r="194" spans="4:6" x14ac:dyDescent="0.3">
      <c r="D194" s="3"/>
      <c r="E194" s="3"/>
      <c r="F194" s="3"/>
    </row>
    <row r="195" spans="4:6" x14ac:dyDescent="0.3">
      <c r="D195" s="3"/>
      <c r="E195" s="3"/>
      <c r="F195" s="3"/>
    </row>
    <row r="196" spans="4:6" x14ac:dyDescent="0.3">
      <c r="D196" s="3"/>
      <c r="E196" s="3"/>
      <c r="F196" s="3"/>
    </row>
    <row r="197" spans="4:6" x14ac:dyDescent="0.3">
      <c r="D197" s="3"/>
      <c r="E197" s="3"/>
      <c r="F197" s="3"/>
    </row>
    <row r="198" spans="4:6" x14ac:dyDescent="0.3">
      <c r="D198" s="3"/>
      <c r="E198" s="3"/>
      <c r="F198" s="3"/>
    </row>
    <row r="199" spans="4:6" x14ac:dyDescent="0.3">
      <c r="D199" s="3"/>
      <c r="E199" s="3"/>
      <c r="F199" s="3"/>
    </row>
    <row r="200" spans="4:6" x14ac:dyDescent="0.3">
      <c r="D200" s="3"/>
      <c r="E200" s="3"/>
      <c r="F200" s="3"/>
    </row>
    <row r="201" spans="4:6" x14ac:dyDescent="0.3">
      <c r="D201" s="3"/>
      <c r="E201" s="3"/>
      <c r="F201" s="3"/>
    </row>
    <row r="202" spans="4:6" x14ac:dyDescent="0.3">
      <c r="D202" s="3"/>
      <c r="E202" s="3"/>
      <c r="F202" s="3"/>
    </row>
    <row r="203" spans="4:6" x14ac:dyDescent="0.3">
      <c r="D203" s="3"/>
      <c r="E203" s="3"/>
      <c r="F203" s="3"/>
    </row>
    <row r="204" spans="4:6" x14ac:dyDescent="0.3">
      <c r="D204" s="3"/>
      <c r="E204" s="3"/>
      <c r="F204" s="3"/>
    </row>
    <row r="205" spans="4:6" x14ac:dyDescent="0.3">
      <c r="D205" s="3"/>
      <c r="E205" s="3"/>
      <c r="F205" s="3"/>
    </row>
    <row r="206" spans="4:6" x14ac:dyDescent="0.3">
      <c r="D206" s="3"/>
      <c r="E206" s="3"/>
      <c r="F206" s="3"/>
    </row>
    <row r="207" spans="4:6" x14ac:dyDescent="0.3">
      <c r="D207" s="3"/>
      <c r="E207" s="3"/>
      <c r="F207" s="3"/>
    </row>
    <row r="208" spans="4:6" x14ac:dyDescent="0.3">
      <c r="D208" s="3"/>
      <c r="E208" s="3"/>
      <c r="F208" s="3"/>
    </row>
    <row r="209" spans="4:6" x14ac:dyDescent="0.3">
      <c r="D209" s="3"/>
      <c r="E209" s="3"/>
      <c r="F209" s="3"/>
    </row>
    <row r="210" spans="4:6" x14ac:dyDescent="0.3">
      <c r="D210" s="3"/>
      <c r="E210" s="3"/>
      <c r="F210" s="3"/>
    </row>
    <row r="211" spans="4:6" x14ac:dyDescent="0.3">
      <c r="D211" s="3"/>
      <c r="E211" s="3"/>
      <c r="F211" s="3"/>
    </row>
    <row r="212" spans="4:6" x14ac:dyDescent="0.3">
      <c r="D212" s="3"/>
      <c r="E212" s="3"/>
      <c r="F212" s="3"/>
    </row>
    <row r="213" spans="4:6" x14ac:dyDescent="0.3">
      <c r="D213" s="3"/>
      <c r="E213" s="3"/>
      <c r="F213" s="3"/>
    </row>
    <row r="214" spans="4:6" x14ac:dyDescent="0.3">
      <c r="D214" s="3"/>
      <c r="E214" s="3"/>
      <c r="F214" s="3"/>
    </row>
    <row r="215" spans="4:6" x14ac:dyDescent="0.3">
      <c r="D215" s="3"/>
      <c r="E215" s="3"/>
      <c r="F215" s="3"/>
    </row>
    <row r="216" spans="4:6" x14ac:dyDescent="0.3">
      <c r="D216" s="3"/>
      <c r="E216" s="3"/>
      <c r="F216" s="3"/>
    </row>
    <row r="217" spans="4:6" x14ac:dyDescent="0.3">
      <c r="D217" s="3"/>
      <c r="E217" s="3"/>
      <c r="F217" s="3"/>
    </row>
    <row r="218" spans="4:6" x14ac:dyDescent="0.3">
      <c r="D218" s="3"/>
      <c r="E218" s="3"/>
      <c r="F218" s="3"/>
    </row>
    <row r="219" spans="4:6" x14ac:dyDescent="0.3">
      <c r="D219" s="3"/>
      <c r="E219" s="3"/>
      <c r="F219" s="3"/>
    </row>
    <row r="220" spans="4:6" x14ac:dyDescent="0.3">
      <c r="D220" s="3"/>
      <c r="E220" s="3"/>
      <c r="F220" s="3"/>
    </row>
    <row r="221" spans="4:6" x14ac:dyDescent="0.3">
      <c r="D221" s="3"/>
      <c r="E221" s="3"/>
      <c r="F221" s="3"/>
    </row>
    <row r="222" spans="4:6" x14ac:dyDescent="0.3">
      <c r="D222" s="3"/>
      <c r="E222" s="3"/>
      <c r="F222" s="3"/>
    </row>
    <row r="223" spans="4:6" x14ac:dyDescent="0.3">
      <c r="D223" s="3"/>
      <c r="E223" s="3"/>
      <c r="F223" s="3"/>
    </row>
    <row r="224" spans="4:6" x14ac:dyDescent="0.3">
      <c r="D224" s="3"/>
      <c r="E224" s="3"/>
      <c r="F224" s="3"/>
    </row>
    <row r="225" spans="4:6" x14ac:dyDescent="0.3">
      <c r="D225" s="3"/>
      <c r="E225" s="3"/>
      <c r="F225" s="3"/>
    </row>
    <row r="226" spans="4:6" x14ac:dyDescent="0.3">
      <c r="D226" s="3"/>
      <c r="E226" s="3"/>
      <c r="F226" s="3"/>
    </row>
    <row r="227" spans="4:6" x14ac:dyDescent="0.3">
      <c r="D227" s="3"/>
      <c r="E227" s="3"/>
      <c r="F227" s="3"/>
    </row>
    <row r="228" spans="4:6" x14ac:dyDescent="0.3">
      <c r="D228" s="3"/>
      <c r="E228" s="3"/>
      <c r="F228" s="3"/>
    </row>
    <row r="229" spans="4:6" x14ac:dyDescent="0.3">
      <c r="D229" s="3"/>
      <c r="E229" s="3"/>
      <c r="F229" s="3"/>
    </row>
    <row r="230" spans="4:6" x14ac:dyDescent="0.3">
      <c r="D230" s="3"/>
      <c r="E230" s="3"/>
      <c r="F230" s="3"/>
    </row>
    <row r="231" spans="4:6" x14ac:dyDescent="0.3">
      <c r="D231" s="3"/>
      <c r="E231" s="3"/>
      <c r="F231" s="3"/>
    </row>
    <row r="232" spans="4:6" x14ac:dyDescent="0.3">
      <c r="D232" s="3"/>
      <c r="E232" s="3"/>
      <c r="F232" s="3"/>
    </row>
    <row r="233" spans="4:6" x14ac:dyDescent="0.3">
      <c r="D233" s="3"/>
      <c r="E233" s="3"/>
      <c r="F233" s="3"/>
    </row>
    <row r="234" spans="4:6" x14ac:dyDescent="0.3">
      <c r="D234" s="3"/>
      <c r="E234" s="3"/>
      <c r="F234" s="3"/>
    </row>
    <row r="235" spans="4:6" x14ac:dyDescent="0.3">
      <c r="D235" s="3"/>
      <c r="E235" s="3"/>
      <c r="F235" s="3"/>
    </row>
    <row r="236" spans="4:6" x14ac:dyDescent="0.3">
      <c r="D236" s="3"/>
      <c r="E236" s="3"/>
      <c r="F236" s="3"/>
    </row>
    <row r="237" spans="4:6" x14ac:dyDescent="0.3">
      <c r="D237" s="3"/>
      <c r="E237" s="3"/>
      <c r="F237" s="3"/>
    </row>
    <row r="238" spans="4:6" x14ac:dyDescent="0.3">
      <c r="D238" s="3"/>
      <c r="E238" s="3"/>
      <c r="F238" s="3"/>
    </row>
    <row r="239" spans="4:6" x14ac:dyDescent="0.3">
      <c r="D239" s="3"/>
      <c r="E239" s="3"/>
      <c r="F239" s="3"/>
    </row>
    <row r="240" spans="4:6" x14ac:dyDescent="0.3">
      <c r="D240" s="3"/>
      <c r="E240" s="3"/>
      <c r="F240" s="3"/>
    </row>
    <row r="241" spans="4:6" x14ac:dyDescent="0.3">
      <c r="D241" s="3"/>
      <c r="E241" s="3"/>
      <c r="F241" s="3"/>
    </row>
    <row r="242" spans="4:6" x14ac:dyDescent="0.3">
      <c r="D242" s="3"/>
      <c r="E242" s="3"/>
      <c r="F242" s="3"/>
    </row>
    <row r="243" spans="4:6" x14ac:dyDescent="0.3">
      <c r="D243" s="3"/>
      <c r="E243" s="3"/>
      <c r="F243" s="3"/>
    </row>
    <row r="244" spans="4:6" x14ac:dyDescent="0.3">
      <c r="D244" s="3"/>
      <c r="E244" s="3"/>
      <c r="F244" s="3"/>
    </row>
    <row r="245" spans="4:6" x14ac:dyDescent="0.3">
      <c r="D245" s="3"/>
      <c r="E245" s="3"/>
      <c r="F245" s="3"/>
    </row>
    <row r="246" spans="4:6" x14ac:dyDescent="0.3">
      <c r="D246" s="3"/>
      <c r="E246" s="3"/>
      <c r="F246" s="3"/>
    </row>
    <row r="247" spans="4:6" x14ac:dyDescent="0.3">
      <c r="D247" s="3"/>
      <c r="E247" s="3"/>
      <c r="F247" s="3"/>
    </row>
    <row r="248" spans="4:6" x14ac:dyDescent="0.3">
      <c r="D248" s="3"/>
      <c r="E248" s="3"/>
      <c r="F248" s="3"/>
    </row>
    <row r="249" spans="4:6" x14ac:dyDescent="0.3">
      <c r="D249" s="3"/>
      <c r="E249" s="3"/>
      <c r="F249" s="3"/>
    </row>
    <row r="250" spans="4:6" x14ac:dyDescent="0.3">
      <c r="D250" s="3"/>
      <c r="E250" s="3"/>
      <c r="F250" s="3"/>
    </row>
    <row r="251" spans="4:6" x14ac:dyDescent="0.3">
      <c r="D251" s="3"/>
      <c r="E251" s="3"/>
      <c r="F251" s="3"/>
    </row>
    <row r="252" spans="4:6" x14ac:dyDescent="0.3">
      <c r="D252" s="3"/>
      <c r="E252" s="3"/>
      <c r="F252" s="3"/>
    </row>
    <row r="253" spans="4:6" x14ac:dyDescent="0.3">
      <c r="D253" s="3"/>
      <c r="E253" s="3"/>
      <c r="F253" s="3"/>
    </row>
    <row r="254" spans="4:6" x14ac:dyDescent="0.3">
      <c r="D254" s="3"/>
      <c r="E254" s="3"/>
      <c r="F254" s="3"/>
    </row>
    <row r="255" spans="4:6" x14ac:dyDescent="0.3">
      <c r="D255" s="3"/>
      <c r="E255" s="3"/>
      <c r="F255" s="3"/>
    </row>
    <row r="256" spans="4:6" x14ac:dyDescent="0.3">
      <c r="D256" s="3"/>
      <c r="E256" s="3"/>
      <c r="F256" s="3"/>
    </row>
    <row r="257" spans="4:6" x14ac:dyDescent="0.3">
      <c r="D257" s="3"/>
      <c r="E257" s="3"/>
      <c r="F257" s="3"/>
    </row>
    <row r="258" spans="4:6" x14ac:dyDescent="0.3">
      <c r="D258" s="3"/>
      <c r="E258" s="3"/>
      <c r="F258" s="3"/>
    </row>
    <row r="259" spans="4:6" x14ac:dyDescent="0.3">
      <c r="D259" s="3"/>
      <c r="E259" s="3"/>
      <c r="F259" s="3"/>
    </row>
    <row r="260" spans="4:6" x14ac:dyDescent="0.3">
      <c r="D260" s="3"/>
      <c r="E260" s="3"/>
      <c r="F260" s="3"/>
    </row>
    <row r="261" spans="4:6" x14ac:dyDescent="0.3">
      <c r="D261" s="3"/>
      <c r="E261" s="3"/>
      <c r="F261" s="3"/>
    </row>
    <row r="262" spans="4:6" x14ac:dyDescent="0.3">
      <c r="D262" s="3"/>
      <c r="E262" s="3"/>
      <c r="F262" s="3"/>
    </row>
    <row r="263" spans="4:6" x14ac:dyDescent="0.3">
      <c r="D263" s="3"/>
      <c r="E263" s="3"/>
      <c r="F263" s="3"/>
    </row>
    <row r="264" spans="4:6" x14ac:dyDescent="0.3">
      <c r="D264" s="3"/>
      <c r="E264" s="3"/>
      <c r="F264" s="3"/>
    </row>
    <row r="265" spans="4:6" x14ac:dyDescent="0.3">
      <c r="D265" s="3"/>
      <c r="E265" s="3"/>
      <c r="F265" s="3"/>
    </row>
    <row r="266" spans="4:6" x14ac:dyDescent="0.3">
      <c r="D266" s="3"/>
      <c r="E266" s="3"/>
      <c r="F266" s="3"/>
    </row>
    <row r="267" spans="4:6" x14ac:dyDescent="0.3">
      <c r="D267" s="3"/>
      <c r="E267" s="3"/>
      <c r="F267" s="3"/>
    </row>
    <row r="268" spans="4:6" x14ac:dyDescent="0.3">
      <c r="D268" s="3"/>
      <c r="E268" s="3"/>
      <c r="F268" s="3"/>
    </row>
    <row r="269" spans="4:6" x14ac:dyDescent="0.3">
      <c r="D269" s="3"/>
      <c r="E269" s="3"/>
      <c r="F269" s="3"/>
    </row>
    <row r="270" spans="4:6" x14ac:dyDescent="0.3">
      <c r="D270" s="3"/>
      <c r="E270" s="3"/>
      <c r="F270" s="3"/>
    </row>
    <row r="271" spans="4:6" x14ac:dyDescent="0.3">
      <c r="D271" s="3"/>
      <c r="E271" s="3"/>
      <c r="F271" s="3"/>
    </row>
    <row r="272" spans="4:6" x14ac:dyDescent="0.3">
      <c r="D272" s="3"/>
      <c r="E272" s="3"/>
      <c r="F272" s="3"/>
    </row>
    <row r="273" spans="4:6" x14ac:dyDescent="0.3">
      <c r="D273" s="3"/>
      <c r="E273" s="3"/>
      <c r="F273" s="3"/>
    </row>
    <row r="274" spans="4:6" x14ac:dyDescent="0.3">
      <c r="D274" s="3"/>
      <c r="E274" s="3"/>
      <c r="F274" s="3"/>
    </row>
    <row r="275" spans="4:6" x14ac:dyDescent="0.3">
      <c r="D275" s="3"/>
      <c r="E275" s="3"/>
      <c r="F275" s="3"/>
    </row>
    <row r="276" spans="4:6" x14ac:dyDescent="0.3">
      <c r="D276" s="3"/>
      <c r="E276" s="3"/>
      <c r="F276" s="3"/>
    </row>
    <row r="277" spans="4:6" x14ac:dyDescent="0.3">
      <c r="D277" s="3"/>
      <c r="E277" s="3"/>
      <c r="F277" s="3"/>
    </row>
    <row r="278" spans="4:6" x14ac:dyDescent="0.3">
      <c r="D278" s="3"/>
      <c r="E278" s="3"/>
      <c r="F278" s="3"/>
    </row>
    <row r="279" spans="4:6" x14ac:dyDescent="0.3">
      <c r="D279" s="3"/>
      <c r="E279" s="3"/>
      <c r="F279" s="3"/>
    </row>
    <row r="280" spans="4:6" x14ac:dyDescent="0.3">
      <c r="D280" s="3"/>
      <c r="E280" s="3"/>
      <c r="F280" s="3"/>
    </row>
    <row r="281" spans="4:6" x14ac:dyDescent="0.3">
      <c r="D281" s="3"/>
      <c r="E281" s="3"/>
      <c r="F281" s="3"/>
    </row>
    <row r="282" spans="4:6" x14ac:dyDescent="0.3">
      <c r="D282" s="3"/>
      <c r="E282" s="3"/>
      <c r="F282" s="3"/>
    </row>
    <row r="283" spans="4:6" x14ac:dyDescent="0.3">
      <c r="D283" s="3"/>
      <c r="E283" s="3"/>
      <c r="F283" s="3"/>
    </row>
    <row r="284" spans="4:6" x14ac:dyDescent="0.3">
      <c r="D284" s="3"/>
      <c r="E284" s="3"/>
      <c r="F284" s="3"/>
    </row>
    <row r="285" spans="4:6" x14ac:dyDescent="0.3">
      <c r="D285" s="3"/>
      <c r="E285" s="3"/>
      <c r="F285" s="3"/>
    </row>
    <row r="286" spans="4:6" x14ac:dyDescent="0.3">
      <c r="D286" s="3"/>
      <c r="E286" s="3"/>
      <c r="F286" s="3"/>
    </row>
    <row r="287" spans="4:6" x14ac:dyDescent="0.3">
      <c r="D287" s="3"/>
      <c r="E287" s="3"/>
      <c r="F287" s="3"/>
    </row>
    <row r="288" spans="4:6" x14ac:dyDescent="0.3">
      <c r="D288" s="3"/>
      <c r="E288" s="3"/>
      <c r="F288" s="3"/>
    </row>
    <row r="289" spans="4:6" x14ac:dyDescent="0.3">
      <c r="D289" s="3"/>
      <c r="E289" s="3"/>
      <c r="F289" s="3"/>
    </row>
    <row r="290" spans="4:6" x14ac:dyDescent="0.3">
      <c r="D290" s="3"/>
      <c r="E290" s="3"/>
      <c r="F290" s="3"/>
    </row>
    <row r="291" spans="4:6" x14ac:dyDescent="0.3">
      <c r="D291" s="3"/>
      <c r="E291" s="3"/>
      <c r="F291" s="3"/>
    </row>
    <row r="292" spans="4:6" x14ac:dyDescent="0.3">
      <c r="D292" s="3"/>
      <c r="E292" s="3"/>
      <c r="F292" s="3"/>
    </row>
    <row r="293" spans="4:6" x14ac:dyDescent="0.3">
      <c r="D293" s="3"/>
      <c r="E293" s="3"/>
      <c r="F293" s="3"/>
    </row>
    <row r="294" spans="4:6" x14ac:dyDescent="0.3">
      <c r="D294" s="3"/>
      <c r="E294" s="3"/>
      <c r="F294" s="3"/>
    </row>
    <row r="295" spans="4:6" x14ac:dyDescent="0.3">
      <c r="D295" s="3"/>
      <c r="E295" s="3"/>
      <c r="F295" s="3"/>
    </row>
    <row r="296" spans="4:6" x14ac:dyDescent="0.3">
      <c r="D296" s="3"/>
      <c r="E296" s="3"/>
      <c r="F296" s="3"/>
    </row>
    <row r="297" spans="4:6" x14ac:dyDescent="0.3">
      <c r="D297" s="3"/>
      <c r="E297" s="3"/>
      <c r="F297" s="3"/>
    </row>
    <row r="298" spans="4:6" x14ac:dyDescent="0.3">
      <c r="D298" s="3"/>
      <c r="E298" s="3"/>
      <c r="F298" s="3"/>
    </row>
    <row r="299" spans="4:6" x14ac:dyDescent="0.3">
      <c r="D299" s="3"/>
      <c r="E299" s="3"/>
      <c r="F299" s="3"/>
    </row>
    <row r="300" spans="4:6" x14ac:dyDescent="0.3">
      <c r="D300" s="3"/>
      <c r="E300" s="3"/>
      <c r="F300" s="3"/>
    </row>
    <row r="301" spans="4:6" x14ac:dyDescent="0.3">
      <c r="D301" s="3"/>
      <c r="E301" s="3"/>
      <c r="F301" s="3"/>
    </row>
    <row r="302" spans="4:6" x14ac:dyDescent="0.3">
      <c r="D302" s="3"/>
      <c r="E302" s="3"/>
      <c r="F302" s="3"/>
    </row>
    <row r="303" spans="4:6" x14ac:dyDescent="0.3">
      <c r="D303" s="3"/>
      <c r="E303" s="3"/>
      <c r="F303" s="3"/>
    </row>
    <row r="304" spans="4:6" x14ac:dyDescent="0.3">
      <c r="D304" s="3"/>
      <c r="E304" s="3"/>
      <c r="F304" s="3"/>
    </row>
    <row r="305" spans="4:6" x14ac:dyDescent="0.3">
      <c r="D305" s="3"/>
      <c r="E305" s="3"/>
      <c r="F305" s="3"/>
    </row>
    <row r="306" spans="4:6" x14ac:dyDescent="0.3">
      <c r="D306" s="3"/>
      <c r="E306" s="3"/>
      <c r="F306" s="3"/>
    </row>
    <row r="307" spans="4:6" x14ac:dyDescent="0.3">
      <c r="D307" s="3"/>
      <c r="E307" s="3"/>
      <c r="F307" s="3"/>
    </row>
    <row r="308" spans="4:6" x14ac:dyDescent="0.3">
      <c r="D308" s="3"/>
      <c r="E308" s="3"/>
      <c r="F308" s="3"/>
    </row>
    <row r="309" spans="4:6" x14ac:dyDescent="0.3">
      <c r="D309" s="3"/>
      <c r="E309" s="3"/>
      <c r="F309" s="3"/>
    </row>
    <row r="310" spans="4:6" x14ac:dyDescent="0.3">
      <c r="D310" s="3"/>
      <c r="E310" s="3"/>
      <c r="F310" s="3"/>
    </row>
    <row r="311" spans="4:6" x14ac:dyDescent="0.3">
      <c r="D311" s="3"/>
      <c r="E311" s="3"/>
      <c r="F311" s="3"/>
    </row>
    <row r="312" spans="4:6" x14ac:dyDescent="0.3">
      <c r="D312" s="3"/>
      <c r="E312" s="3"/>
      <c r="F312" s="3"/>
    </row>
    <row r="313" spans="4:6" x14ac:dyDescent="0.3">
      <c r="D313" s="3"/>
      <c r="E313" s="3"/>
      <c r="F313" s="3"/>
    </row>
    <row r="314" spans="4:6" x14ac:dyDescent="0.3">
      <c r="D314" s="3"/>
      <c r="E314" s="3"/>
      <c r="F314" s="3"/>
    </row>
    <row r="315" spans="4:6" x14ac:dyDescent="0.3">
      <c r="D315" s="3"/>
      <c r="E315" s="3"/>
      <c r="F315" s="3"/>
    </row>
    <row r="316" spans="4:6" x14ac:dyDescent="0.3">
      <c r="D316" s="3"/>
      <c r="E316" s="3"/>
      <c r="F316" s="3"/>
    </row>
    <row r="317" spans="4:6" x14ac:dyDescent="0.3">
      <c r="D317" s="3"/>
      <c r="E317" s="3"/>
      <c r="F317" s="3"/>
    </row>
    <row r="318" spans="4:6" x14ac:dyDescent="0.3">
      <c r="D318" s="3"/>
      <c r="E318" s="3"/>
      <c r="F318" s="3"/>
    </row>
    <row r="319" spans="4:6" x14ac:dyDescent="0.3">
      <c r="D319" s="3"/>
      <c r="E319" s="3"/>
      <c r="F319" s="3"/>
    </row>
    <row r="320" spans="4:6" x14ac:dyDescent="0.3">
      <c r="D320" s="3"/>
      <c r="E320" s="3"/>
      <c r="F320" s="3"/>
    </row>
    <row r="321" spans="4:6" x14ac:dyDescent="0.3">
      <c r="D321" s="3"/>
      <c r="E321" s="3"/>
      <c r="F321" s="3"/>
    </row>
    <row r="322" spans="4:6" x14ac:dyDescent="0.3">
      <c r="D322" s="3"/>
      <c r="E322" s="3"/>
      <c r="F322" s="3"/>
    </row>
    <row r="323" spans="4:6" x14ac:dyDescent="0.3">
      <c r="D323" s="3"/>
      <c r="E323" s="3"/>
      <c r="F323" s="3"/>
    </row>
    <row r="324" spans="4:6" x14ac:dyDescent="0.3">
      <c r="D324" s="3"/>
      <c r="E324" s="3"/>
      <c r="F324" s="3"/>
    </row>
    <row r="325" spans="4:6" x14ac:dyDescent="0.3">
      <c r="D325" s="3"/>
      <c r="E325" s="3"/>
      <c r="F325" s="3"/>
    </row>
    <row r="326" spans="4:6" x14ac:dyDescent="0.3">
      <c r="D326" s="3"/>
      <c r="E326" s="3"/>
      <c r="F326" s="3"/>
    </row>
    <row r="327" spans="4:6" x14ac:dyDescent="0.3">
      <c r="D327" s="3"/>
      <c r="E327" s="3"/>
      <c r="F327" s="3"/>
    </row>
    <row r="328" spans="4:6" x14ac:dyDescent="0.3">
      <c r="D328" s="3"/>
      <c r="E328" s="3"/>
      <c r="F328" s="3"/>
    </row>
    <row r="329" spans="4:6" x14ac:dyDescent="0.3">
      <c r="D329" s="3"/>
      <c r="E329" s="3"/>
      <c r="F329" s="3"/>
    </row>
    <row r="330" spans="4:6" x14ac:dyDescent="0.3">
      <c r="D330" s="3"/>
      <c r="E330" s="3"/>
      <c r="F330" s="3"/>
    </row>
    <row r="331" spans="4:6" x14ac:dyDescent="0.3">
      <c r="D331" s="3"/>
      <c r="E331" s="3"/>
      <c r="F331" s="3"/>
    </row>
    <row r="332" spans="4:6" x14ac:dyDescent="0.3">
      <c r="D332" s="3"/>
      <c r="E332" s="3"/>
      <c r="F332" s="3"/>
    </row>
    <row r="333" spans="4:6" x14ac:dyDescent="0.3">
      <c r="D333" s="3"/>
      <c r="E333" s="3"/>
      <c r="F333" s="3"/>
    </row>
    <row r="334" spans="4:6" x14ac:dyDescent="0.3">
      <c r="D334" s="3"/>
      <c r="E334" s="3"/>
      <c r="F334" s="3"/>
    </row>
    <row r="335" spans="4:6" x14ac:dyDescent="0.3">
      <c r="D335" s="3"/>
      <c r="E335" s="3"/>
      <c r="F335" s="3"/>
    </row>
    <row r="336" spans="4:6" x14ac:dyDescent="0.3">
      <c r="D336" s="3"/>
      <c r="E336" s="3"/>
      <c r="F336" s="3"/>
    </row>
    <row r="337" spans="4:6" x14ac:dyDescent="0.3">
      <c r="D337" s="3"/>
      <c r="E337" s="3"/>
      <c r="F337" s="3"/>
    </row>
    <row r="338" spans="4:6" x14ac:dyDescent="0.3">
      <c r="D338" s="3"/>
      <c r="E338" s="3"/>
      <c r="F338" s="3"/>
    </row>
    <row r="339" spans="4:6" x14ac:dyDescent="0.3">
      <c r="D339" s="3"/>
      <c r="E339" s="3"/>
      <c r="F339" s="3"/>
    </row>
    <row r="340" spans="4:6" x14ac:dyDescent="0.3">
      <c r="D340" s="3"/>
      <c r="E340" s="3"/>
      <c r="F340" s="3"/>
    </row>
    <row r="341" spans="4:6" x14ac:dyDescent="0.3">
      <c r="D341" s="3"/>
      <c r="E341" s="3"/>
      <c r="F341" s="3"/>
    </row>
    <row r="342" spans="4:6" x14ac:dyDescent="0.3">
      <c r="D342" s="3"/>
      <c r="E342" s="3"/>
      <c r="F342" s="3"/>
    </row>
    <row r="343" spans="4:6" x14ac:dyDescent="0.3">
      <c r="D343" s="3"/>
      <c r="E343" s="3"/>
      <c r="F343" s="3"/>
    </row>
    <row r="344" spans="4:6" x14ac:dyDescent="0.3">
      <c r="D344" s="3"/>
      <c r="E344" s="3"/>
      <c r="F344" s="3"/>
    </row>
    <row r="345" spans="4:6" x14ac:dyDescent="0.3">
      <c r="D345" s="3"/>
      <c r="E345" s="3"/>
      <c r="F345" s="3"/>
    </row>
    <row r="346" spans="4:6" x14ac:dyDescent="0.3">
      <c r="D346" s="3"/>
      <c r="E346" s="3"/>
      <c r="F346" s="3"/>
    </row>
    <row r="347" spans="4:6" x14ac:dyDescent="0.3">
      <c r="D347" s="3"/>
      <c r="E347" s="3"/>
      <c r="F347" s="3"/>
    </row>
    <row r="348" spans="4:6" x14ac:dyDescent="0.3">
      <c r="D348" s="3"/>
      <c r="E348" s="3"/>
      <c r="F348" s="3"/>
    </row>
    <row r="349" spans="4:6" x14ac:dyDescent="0.3">
      <c r="D349" s="3"/>
      <c r="E349" s="3"/>
      <c r="F349" s="3"/>
    </row>
    <row r="350" spans="4:6" x14ac:dyDescent="0.3">
      <c r="D350" s="3"/>
      <c r="E350" s="3"/>
      <c r="F350" s="3"/>
    </row>
    <row r="351" spans="4:6" x14ac:dyDescent="0.3">
      <c r="D351" s="3"/>
      <c r="E351" s="3"/>
      <c r="F351" s="3"/>
    </row>
    <row r="352" spans="4:6" x14ac:dyDescent="0.3">
      <c r="D352" s="3"/>
      <c r="E352" s="3"/>
      <c r="F352" s="3"/>
    </row>
    <row r="353" spans="4:6" x14ac:dyDescent="0.3">
      <c r="D353" s="3"/>
      <c r="E353" s="3"/>
      <c r="F353" s="3"/>
    </row>
    <row r="354" spans="4:6" x14ac:dyDescent="0.3">
      <c r="D354" s="3"/>
      <c r="E354" s="3"/>
      <c r="F354" s="3"/>
    </row>
    <row r="355" spans="4:6" x14ac:dyDescent="0.3">
      <c r="D355" s="3"/>
      <c r="E355" s="3"/>
      <c r="F355" s="3"/>
    </row>
    <row r="356" spans="4:6" x14ac:dyDescent="0.3">
      <c r="D356" s="3"/>
      <c r="E356" s="3"/>
      <c r="F356" s="3"/>
    </row>
    <row r="357" spans="4:6" x14ac:dyDescent="0.3">
      <c r="D357" s="3"/>
      <c r="E357" s="3"/>
      <c r="F357" s="3"/>
    </row>
    <row r="358" spans="4:6" x14ac:dyDescent="0.3">
      <c r="D358" s="3"/>
      <c r="E358" s="3"/>
      <c r="F358" s="3"/>
    </row>
    <row r="359" spans="4:6" x14ac:dyDescent="0.3">
      <c r="D359" s="3"/>
      <c r="E359" s="3"/>
      <c r="F359" s="3"/>
    </row>
    <row r="360" spans="4:6" x14ac:dyDescent="0.3">
      <c r="D360" s="3"/>
      <c r="E360" s="3"/>
      <c r="F360" s="3"/>
    </row>
    <row r="361" spans="4:6" x14ac:dyDescent="0.3">
      <c r="D361" s="3"/>
      <c r="E361" s="3"/>
      <c r="F361" s="3"/>
    </row>
    <row r="362" spans="4:6" x14ac:dyDescent="0.3">
      <c r="D362" s="3"/>
      <c r="E362" s="3"/>
      <c r="F362" s="3"/>
    </row>
    <row r="363" spans="4:6" x14ac:dyDescent="0.3">
      <c r="D363" s="3"/>
      <c r="E363" s="3"/>
      <c r="F363" s="3"/>
    </row>
    <row r="364" spans="4:6" x14ac:dyDescent="0.3">
      <c r="D364" s="3"/>
      <c r="E364" s="3"/>
      <c r="F364" s="3"/>
    </row>
    <row r="365" spans="4:6" x14ac:dyDescent="0.3">
      <c r="D365" s="3"/>
      <c r="E365" s="3"/>
      <c r="F365" s="3"/>
    </row>
    <row r="366" spans="4:6" x14ac:dyDescent="0.3">
      <c r="D366" s="3"/>
      <c r="E366" s="3"/>
      <c r="F366" s="3"/>
    </row>
    <row r="367" spans="4:6" x14ac:dyDescent="0.3">
      <c r="D367" s="3"/>
      <c r="E367" s="3"/>
      <c r="F367" s="3"/>
    </row>
    <row r="368" spans="4:6" x14ac:dyDescent="0.3">
      <c r="D368" s="3"/>
      <c r="E368" s="3"/>
      <c r="F368" s="3"/>
    </row>
    <row r="369" spans="4:6" x14ac:dyDescent="0.3">
      <c r="D369" s="3"/>
      <c r="E369" s="3"/>
      <c r="F369" s="3"/>
    </row>
    <row r="370" spans="4:6" x14ac:dyDescent="0.3">
      <c r="D370" s="3"/>
      <c r="E370" s="3"/>
      <c r="F370" s="3"/>
    </row>
    <row r="371" spans="4:6" x14ac:dyDescent="0.3">
      <c r="D371" s="3"/>
      <c r="E371" s="3"/>
      <c r="F371" s="3"/>
    </row>
    <row r="372" spans="4:6" x14ac:dyDescent="0.3">
      <c r="D372" s="3"/>
      <c r="E372" s="3"/>
      <c r="F372" s="3"/>
    </row>
    <row r="373" spans="4:6" x14ac:dyDescent="0.3">
      <c r="D373" s="3"/>
      <c r="E373" s="3"/>
      <c r="F373" s="3"/>
    </row>
    <row r="374" spans="4:6" x14ac:dyDescent="0.3">
      <c r="D374" s="3"/>
      <c r="E374" s="3"/>
      <c r="F374" s="3"/>
    </row>
    <row r="375" spans="4:6" x14ac:dyDescent="0.3">
      <c r="D375" s="3"/>
      <c r="E375" s="3"/>
      <c r="F375" s="3"/>
    </row>
    <row r="376" spans="4:6" x14ac:dyDescent="0.3">
      <c r="D376" s="3"/>
      <c r="E376" s="3"/>
      <c r="F376" s="3"/>
    </row>
    <row r="377" spans="4:6" x14ac:dyDescent="0.3">
      <c r="D377" s="3"/>
      <c r="E377" s="3"/>
      <c r="F377" s="3"/>
    </row>
    <row r="378" spans="4:6" x14ac:dyDescent="0.3">
      <c r="D378" s="3"/>
      <c r="E378" s="3"/>
      <c r="F378" s="3"/>
    </row>
    <row r="379" spans="4:6" x14ac:dyDescent="0.3">
      <c r="D379" s="3"/>
      <c r="E379" s="3"/>
      <c r="F379" s="3"/>
    </row>
    <row r="380" spans="4:6" x14ac:dyDescent="0.3">
      <c r="D380" s="3"/>
      <c r="E380" s="3"/>
      <c r="F380" s="3"/>
    </row>
    <row r="381" spans="4:6" x14ac:dyDescent="0.3">
      <c r="D381" s="3"/>
      <c r="E381" s="3"/>
      <c r="F381" s="3"/>
    </row>
    <row r="382" spans="4:6" x14ac:dyDescent="0.3">
      <c r="D382" s="3"/>
      <c r="E382" s="3"/>
      <c r="F382" s="3"/>
    </row>
    <row r="383" spans="4:6" x14ac:dyDescent="0.3">
      <c r="D383" s="3"/>
      <c r="E383" s="3"/>
      <c r="F383" s="3"/>
    </row>
    <row r="384" spans="4:6" x14ac:dyDescent="0.3">
      <c r="D384" s="3"/>
      <c r="E384" s="3"/>
      <c r="F384" s="3"/>
    </row>
    <row r="385" spans="4:6" x14ac:dyDescent="0.3">
      <c r="D385" s="3"/>
      <c r="E385" s="3"/>
      <c r="F385" s="3"/>
    </row>
    <row r="386" spans="4:6" x14ac:dyDescent="0.3">
      <c r="D386" s="3"/>
      <c r="E386" s="3"/>
      <c r="F386" s="3"/>
    </row>
    <row r="387" spans="4:6" x14ac:dyDescent="0.3">
      <c r="D387" s="3"/>
      <c r="E387" s="3"/>
      <c r="F387" s="3"/>
    </row>
    <row r="388" spans="4:6" x14ac:dyDescent="0.3">
      <c r="D388" s="3"/>
      <c r="E388" s="3"/>
      <c r="F388" s="3"/>
    </row>
    <row r="389" spans="4:6" x14ac:dyDescent="0.3">
      <c r="D389" s="3"/>
      <c r="E389" s="3"/>
      <c r="F389" s="3"/>
    </row>
    <row r="390" spans="4:6" x14ac:dyDescent="0.3">
      <c r="D390" s="3"/>
      <c r="E390" s="3"/>
      <c r="F390" s="3"/>
    </row>
    <row r="391" spans="4:6" x14ac:dyDescent="0.3">
      <c r="D391" s="3"/>
      <c r="E391" s="3"/>
      <c r="F391" s="3"/>
    </row>
    <row r="392" spans="4:6" x14ac:dyDescent="0.3">
      <c r="D392" s="3"/>
      <c r="E392" s="3"/>
      <c r="F392" s="3"/>
    </row>
    <row r="393" spans="4:6" x14ac:dyDescent="0.3">
      <c r="D393" s="3"/>
      <c r="E393" s="3"/>
      <c r="F393" s="3"/>
    </row>
    <row r="394" spans="4:6" x14ac:dyDescent="0.3">
      <c r="D394" s="3"/>
      <c r="E394" s="3"/>
      <c r="F394" s="3"/>
    </row>
    <row r="395" spans="4:6" x14ac:dyDescent="0.3">
      <c r="D395" s="3"/>
      <c r="E395" s="3"/>
      <c r="F395" s="3"/>
    </row>
    <row r="396" spans="4:6" x14ac:dyDescent="0.3">
      <c r="D396" s="3"/>
      <c r="E396" s="3"/>
      <c r="F396" s="3"/>
    </row>
    <row r="397" spans="4:6" x14ac:dyDescent="0.3">
      <c r="D397" s="3"/>
      <c r="E397" s="3"/>
      <c r="F397" s="3"/>
    </row>
    <row r="398" spans="4:6" x14ac:dyDescent="0.3">
      <c r="D398" s="3"/>
      <c r="E398" s="3"/>
      <c r="F398" s="3"/>
    </row>
    <row r="399" spans="4:6" x14ac:dyDescent="0.3">
      <c r="D399" s="3"/>
      <c r="E399" s="3"/>
      <c r="F399" s="3"/>
    </row>
    <row r="400" spans="4:6" x14ac:dyDescent="0.3">
      <c r="D400" s="3"/>
      <c r="E400" s="3"/>
      <c r="F400" s="3"/>
    </row>
    <row r="401" spans="4:6" x14ac:dyDescent="0.3">
      <c r="D401" s="3"/>
      <c r="E401" s="3"/>
      <c r="F401" s="3"/>
    </row>
    <row r="402" spans="4:6" x14ac:dyDescent="0.3">
      <c r="D402" s="3"/>
      <c r="E402" s="3"/>
      <c r="F402" s="3"/>
    </row>
    <row r="403" spans="4:6" x14ac:dyDescent="0.3">
      <c r="D403" s="3"/>
      <c r="E403" s="3"/>
      <c r="F403" s="3"/>
    </row>
    <row r="404" spans="4:6" x14ac:dyDescent="0.3">
      <c r="D404" s="3"/>
      <c r="E404" s="3"/>
      <c r="F404" s="3"/>
    </row>
    <row r="405" spans="4:6" x14ac:dyDescent="0.3">
      <c r="D405" s="3"/>
      <c r="E405" s="3"/>
      <c r="F405" s="3"/>
    </row>
    <row r="406" spans="4:6" x14ac:dyDescent="0.3">
      <c r="D406" s="3"/>
      <c r="E406" s="3"/>
      <c r="F406" s="3"/>
    </row>
    <row r="407" spans="4:6" x14ac:dyDescent="0.3">
      <c r="D407" s="3"/>
      <c r="E407" s="3"/>
      <c r="F407" s="3"/>
    </row>
    <row r="408" spans="4:6" x14ac:dyDescent="0.3">
      <c r="D408" s="3"/>
      <c r="E408" s="3"/>
      <c r="F408" s="3"/>
    </row>
    <row r="409" spans="4:6" x14ac:dyDescent="0.3">
      <c r="D409" s="3"/>
      <c r="E409" s="3"/>
      <c r="F409" s="3"/>
    </row>
    <row r="410" spans="4:6" x14ac:dyDescent="0.3">
      <c r="D410" s="3"/>
      <c r="E410" s="3"/>
      <c r="F410" s="3"/>
    </row>
    <row r="411" spans="4:6" x14ac:dyDescent="0.3">
      <c r="D411" s="3"/>
      <c r="E411" s="3"/>
      <c r="F411" s="3"/>
    </row>
    <row r="412" spans="4:6" x14ac:dyDescent="0.3">
      <c r="D412" s="3"/>
      <c r="E412" s="3"/>
      <c r="F412" s="3"/>
    </row>
    <row r="413" spans="4:6" x14ac:dyDescent="0.3">
      <c r="D413" s="3"/>
      <c r="E413" s="3"/>
      <c r="F413" s="3"/>
    </row>
    <row r="414" spans="4:6" x14ac:dyDescent="0.3">
      <c r="D414" s="3"/>
      <c r="E414" s="3"/>
      <c r="F414" s="3"/>
    </row>
    <row r="415" spans="4:6" x14ac:dyDescent="0.3">
      <c r="D415" s="3"/>
      <c r="E415" s="3"/>
      <c r="F415" s="3"/>
    </row>
    <row r="416" spans="4:6" x14ac:dyDescent="0.3">
      <c r="D416" s="3"/>
      <c r="E416" s="3"/>
      <c r="F416" s="3"/>
    </row>
    <row r="417" spans="4:6" x14ac:dyDescent="0.3">
      <c r="D417" s="3"/>
      <c r="E417" s="3"/>
      <c r="F417" s="3"/>
    </row>
    <row r="418" spans="4:6" x14ac:dyDescent="0.3">
      <c r="D418" s="3"/>
      <c r="E418" s="3"/>
      <c r="F418" s="3"/>
    </row>
    <row r="419" spans="4:6" x14ac:dyDescent="0.3">
      <c r="D419" s="3"/>
      <c r="E419" s="3"/>
      <c r="F419" s="3"/>
    </row>
    <row r="420" spans="4:6" x14ac:dyDescent="0.3">
      <c r="D420" s="3"/>
      <c r="E420" s="3"/>
      <c r="F420" s="3"/>
    </row>
    <row r="421" spans="4:6" x14ac:dyDescent="0.3">
      <c r="D421" s="3"/>
      <c r="E421" s="3"/>
      <c r="F421" s="3"/>
    </row>
    <row r="422" spans="4:6" x14ac:dyDescent="0.3">
      <c r="D422" s="3"/>
      <c r="E422" s="3"/>
      <c r="F422" s="3"/>
    </row>
    <row r="423" spans="4:6" x14ac:dyDescent="0.3">
      <c r="D423" s="3"/>
      <c r="E423" s="3"/>
      <c r="F423" s="3"/>
    </row>
    <row r="424" spans="4:6" x14ac:dyDescent="0.3">
      <c r="D424" s="3"/>
      <c r="E424" s="3"/>
      <c r="F424" s="3"/>
    </row>
    <row r="425" spans="4:6" x14ac:dyDescent="0.3">
      <c r="D425" s="3"/>
      <c r="E425" s="3"/>
      <c r="F425" s="3"/>
    </row>
    <row r="426" spans="4:6" x14ac:dyDescent="0.3">
      <c r="D426" s="3"/>
      <c r="E426" s="3"/>
      <c r="F426" s="3"/>
    </row>
    <row r="427" spans="4:6" x14ac:dyDescent="0.3">
      <c r="D427" s="3"/>
      <c r="E427" s="3"/>
      <c r="F427" s="3"/>
    </row>
    <row r="428" spans="4:6" x14ac:dyDescent="0.3">
      <c r="D428" s="3"/>
      <c r="E428" s="3"/>
      <c r="F428" s="3"/>
    </row>
    <row r="429" spans="4:6" x14ac:dyDescent="0.3">
      <c r="D429" s="3"/>
      <c r="E429" s="3"/>
      <c r="F429" s="3"/>
    </row>
    <row r="430" spans="4:6" x14ac:dyDescent="0.3">
      <c r="D430" s="3"/>
      <c r="E430" s="3"/>
      <c r="F430" s="3"/>
    </row>
    <row r="431" spans="4:6" x14ac:dyDescent="0.3">
      <c r="D431" s="3"/>
      <c r="E431" s="3"/>
      <c r="F431" s="3"/>
    </row>
    <row r="432" spans="4:6" x14ac:dyDescent="0.3">
      <c r="D432" s="3"/>
      <c r="E432" s="3"/>
      <c r="F432" s="3"/>
    </row>
    <row r="433" spans="4:6" x14ac:dyDescent="0.3">
      <c r="D433" s="3"/>
      <c r="E433" s="3"/>
      <c r="F433" s="3"/>
    </row>
    <row r="434" spans="4:6" x14ac:dyDescent="0.3">
      <c r="D434" s="3"/>
      <c r="E434" s="3"/>
      <c r="F434" s="3"/>
    </row>
    <row r="435" spans="4:6" x14ac:dyDescent="0.3">
      <c r="D435" s="3"/>
      <c r="E435" s="3"/>
      <c r="F435" s="3"/>
    </row>
    <row r="436" spans="4:6" x14ac:dyDescent="0.3">
      <c r="D436" s="3"/>
      <c r="E436" s="3"/>
      <c r="F436" s="3"/>
    </row>
    <row r="437" spans="4:6" x14ac:dyDescent="0.3">
      <c r="D437" s="3"/>
      <c r="E437" s="3"/>
      <c r="F437" s="3"/>
    </row>
    <row r="438" spans="4:6" x14ac:dyDescent="0.3">
      <c r="D438" s="3"/>
      <c r="E438" s="3"/>
      <c r="F438" s="3"/>
    </row>
    <row r="439" spans="4:6" x14ac:dyDescent="0.3">
      <c r="D439" s="3"/>
      <c r="E439" s="3"/>
      <c r="F439" s="3"/>
    </row>
    <row r="440" spans="4:6" x14ac:dyDescent="0.3">
      <c r="D440" s="3"/>
      <c r="E440" s="3"/>
      <c r="F440" s="3"/>
    </row>
    <row r="441" spans="4:6" x14ac:dyDescent="0.3">
      <c r="D441" s="3"/>
      <c r="E441" s="3"/>
      <c r="F441" s="3"/>
    </row>
    <row r="442" spans="4:6" x14ac:dyDescent="0.3">
      <c r="D442" s="3"/>
      <c r="E442" s="3"/>
      <c r="F442" s="3"/>
    </row>
    <row r="443" spans="4:6" x14ac:dyDescent="0.3">
      <c r="D443" s="3"/>
      <c r="E443" s="3"/>
      <c r="F443" s="3"/>
    </row>
    <row r="444" spans="4:6" x14ac:dyDescent="0.3">
      <c r="D444" s="3"/>
      <c r="E444" s="3"/>
      <c r="F444" s="3"/>
    </row>
    <row r="445" spans="4:6" x14ac:dyDescent="0.3">
      <c r="D445" s="3"/>
      <c r="E445" s="3"/>
      <c r="F445" s="3"/>
    </row>
    <row r="446" spans="4:6" x14ac:dyDescent="0.3">
      <c r="D446" s="3"/>
      <c r="E446" s="3"/>
      <c r="F446" s="3"/>
    </row>
    <row r="447" spans="4:6" x14ac:dyDescent="0.3">
      <c r="D447" s="3"/>
      <c r="E447" s="3"/>
      <c r="F447" s="3"/>
    </row>
    <row r="448" spans="4:6" x14ac:dyDescent="0.3">
      <c r="D448" s="3"/>
      <c r="E448" s="3"/>
      <c r="F448" s="3"/>
    </row>
    <row r="449" spans="4:6" x14ac:dyDescent="0.3">
      <c r="D449" s="3"/>
      <c r="E449" s="3"/>
      <c r="F449" s="3"/>
    </row>
    <row r="450" spans="4:6" x14ac:dyDescent="0.3">
      <c r="D450" s="3"/>
      <c r="E450" s="3"/>
      <c r="F450" s="3"/>
    </row>
    <row r="451" spans="4:6" x14ac:dyDescent="0.3">
      <c r="D451" s="3"/>
      <c r="E451" s="3"/>
      <c r="F451" s="3"/>
    </row>
    <row r="452" spans="4:6" x14ac:dyDescent="0.3">
      <c r="D452" s="3"/>
      <c r="E452" s="3"/>
      <c r="F452" s="3"/>
    </row>
    <row r="453" spans="4:6" x14ac:dyDescent="0.3">
      <c r="D453" s="3"/>
      <c r="E453" s="3"/>
      <c r="F453" s="3"/>
    </row>
    <row r="454" spans="4:6" x14ac:dyDescent="0.3">
      <c r="D454" s="3"/>
      <c r="E454" s="3"/>
      <c r="F454" s="3"/>
    </row>
    <row r="455" spans="4:6" x14ac:dyDescent="0.3">
      <c r="D455" s="3"/>
      <c r="E455" s="3"/>
      <c r="F455" s="3"/>
    </row>
    <row r="456" spans="4:6" x14ac:dyDescent="0.3">
      <c r="D456" s="3"/>
      <c r="E456" s="3"/>
      <c r="F456" s="3"/>
    </row>
    <row r="457" spans="4:6" x14ac:dyDescent="0.3">
      <c r="D457" s="3"/>
      <c r="E457" s="3"/>
      <c r="F457" s="3"/>
    </row>
    <row r="458" spans="4:6" x14ac:dyDescent="0.3">
      <c r="D458" s="3"/>
      <c r="E458" s="3"/>
      <c r="F458" s="3"/>
    </row>
    <row r="459" spans="4:6" x14ac:dyDescent="0.3">
      <c r="D459" s="3"/>
      <c r="E459" s="3"/>
      <c r="F459" s="3"/>
    </row>
    <row r="460" spans="4:6" x14ac:dyDescent="0.3">
      <c r="D460" s="3"/>
      <c r="E460" s="3"/>
      <c r="F460" s="3"/>
    </row>
    <row r="461" spans="4:6" x14ac:dyDescent="0.3">
      <c r="D461" s="3"/>
      <c r="E461" s="3"/>
      <c r="F461" s="3"/>
    </row>
    <row r="462" spans="4:6" x14ac:dyDescent="0.3">
      <c r="D462" s="3"/>
      <c r="E462" s="3"/>
      <c r="F462" s="3"/>
    </row>
    <row r="463" spans="4:6" x14ac:dyDescent="0.3">
      <c r="D463" s="3"/>
      <c r="E463" s="3"/>
      <c r="F463" s="3"/>
    </row>
    <row r="464" spans="4:6" x14ac:dyDescent="0.3">
      <c r="D464" s="3"/>
      <c r="E464" s="3"/>
      <c r="F464" s="3"/>
    </row>
    <row r="465" spans="4:6" x14ac:dyDescent="0.3">
      <c r="D465" s="3"/>
      <c r="E465" s="3"/>
      <c r="F465" s="3"/>
    </row>
    <row r="466" spans="4:6" x14ac:dyDescent="0.3">
      <c r="D466" s="3"/>
      <c r="E466" s="3"/>
      <c r="F466" s="3"/>
    </row>
    <row r="467" spans="4:6" x14ac:dyDescent="0.3">
      <c r="D467" s="3"/>
      <c r="E467" s="3"/>
      <c r="F467" s="3"/>
    </row>
    <row r="468" spans="4:6" x14ac:dyDescent="0.3">
      <c r="D468" s="3"/>
      <c r="E468" s="3"/>
      <c r="F468" s="3"/>
    </row>
    <row r="469" spans="4:6" x14ac:dyDescent="0.3">
      <c r="D469" s="3"/>
      <c r="E469" s="3"/>
      <c r="F469" s="3"/>
    </row>
    <row r="470" spans="4:6" x14ac:dyDescent="0.3">
      <c r="D470" s="3"/>
      <c r="E470" s="3"/>
      <c r="F470" s="3"/>
    </row>
    <row r="471" spans="4:6" x14ac:dyDescent="0.3">
      <c r="D471" s="3"/>
      <c r="E471" s="3"/>
      <c r="F471" s="3"/>
    </row>
    <row r="472" spans="4:6" x14ac:dyDescent="0.3">
      <c r="D472" s="3"/>
      <c r="E472" s="3"/>
      <c r="F472" s="3"/>
    </row>
    <row r="473" spans="4:6" x14ac:dyDescent="0.3">
      <c r="D473" s="3"/>
      <c r="E473" s="3"/>
      <c r="F473" s="3"/>
    </row>
    <row r="474" spans="4:6" x14ac:dyDescent="0.3">
      <c r="D474" s="3"/>
      <c r="E474" s="3"/>
      <c r="F474" s="3"/>
    </row>
    <row r="475" spans="4:6" x14ac:dyDescent="0.3">
      <c r="D475" s="3"/>
      <c r="E475" s="3"/>
      <c r="F475" s="3"/>
    </row>
    <row r="476" spans="4:6" x14ac:dyDescent="0.3">
      <c r="D476" s="3"/>
      <c r="E476" s="3"/>
      <c r="F476" s="3"/>
    </row>
    <row r="477" spans="4:6" x14ac:dyDescent="0.3">
      <c r="D477" s="3"/>
      <c r="E477" s="3"/>
      <c r="F477" s="3"/>
    </row>
    <row r="478" spans="4:6" x14ac:dyDescent="0.3">
      <c r="D478" s="3"/>
      <c r="E478" s="3"/>
      <c r="F478" s="3"/>
    </row>
    <row r="479" spans="4:6" x14ac:dyDescent="0.3">
      <c r="D479" s="3"/>
      <c r="E479" s="3"/>
      <c r="F479" s="3"/>
    </row>
    <row r="480" spans="4:6" x14ac:dyDescent="0.3">
      <c r="D480" s="3"/>
      <c r="E480" s="3"/>
      <c r="F480" s="3"/>
    </row>
    <row r="481" spans="4:6" x14ac:dyDescent="0.3">
      <c r="D481" s="3"/>
      <c r="E481" s="3"/>
      <c r="F481" s="3"/>
    </row>
    <row r="482" spans="4:6" x14ac:dyDescent="0.3">
      <c r="D482" s="3"/>
      <c r="E482" s="3"/>
      <c r="F482" s="3"/>
    </row>
    <row r="483" spans="4:6" x14ac:dyDescent="0.3">
      <c r="D483" s="3"/>
      <c r="E483" s="3"/>
      <c r="F483" s="3"/>
    </row>
    <row r="484" spans="4:6" x14ac:dyDescent="0.3">
      <c r="D484" s="3"/>
      <c r="E484" s="3"/>
      <c r="F484" s="3"/>
    </row>
    <row r="485" spans="4:6" x14ac:dyDescent="0.3">
      <c r="D485" s="3"/>
      <c r="E485" s="3"/>
      <c r="F485" s="3"/>
    </row>
    <row r="486" spans="4:6" x14ac:dyDescent="0.3">
      <c r="D486" s="3"/>
      <c r="E486" s="3"/>
      <c r="F486" s="3"/>
    </row>
    <row r="487" spans="4:6" x14ac:dyDescent="0.3">
      <c r="D487" s="3"/>
      <c r="E487" s="3"/>
      <c r="F487" s="3"/>
    </row>
    <row r="488" spans="4:6" x14ac:dyDescent="0.3">
      <c r="D488" s="3"/>
      <c r="E488" s="3"/>
      <c r="F488" s="3"/>
    </row>
    <row r="489" spans="4:6" x14ac:dyDescent="0.3">
      <c r="D489" s="3"/>
      <c r="E489" s="3"/>
      <c r="F489" s="3"/>
    </row>
    <row r="490" spans="4:6" x14ac:dyDescent="0.3">
      <c r="D490" s="3"/>
      <c r="E490" s="3"/>
      <c r="F490" s="3"/>
    </row>
    <row r="491" spans="4:6" x14ac:dyDescent="0.3">
      <c r="D491" s="3"/>
      <c r="E491" s="3"/>
      <c r="F491" s="3"/>
    </row>
    <row r="492" spans="4:6" x14ac:dyDescent="0.3">
      <c r="D492" s="3"/>
      <c r="E492" s="3"/>
      <c r="F492" s="3"/>
    </row>
    <row r="493" spans="4:6" x14ac:dyDescent="0.3">
      <c r="D493" s="3"/>
      <c r="E493" s="3"/>
      <c r="F493" s="3"/>
    </row>
    <row r="494" spans="4:6" x14ac:dyDescent="0.3">
      <c r="D494" s="3"/>
      <c r="E494" s="3"/>
      <c r="F494" s="3"/>
    </row>
    <row r="495" spans="4:6" x14ac:dyDescent="0.3">
      <c r="D495" s="3"/>
      <c r="E495" s="3"/>
      <c r="F495" s="3"/>
    </row>
    <row r="496" spans="4:6" x14ac:dyDescent="0.3">
      <c r="D496" s="3"/>
      <c r="E496" s="3"/>
      <c r="F496" s="3"/>
    </row>
    <row r="497" spans="4:6" x14ac:dyDescent="0.3">
      <c r="D497" s="3"/>
      <c r="E497" s="3"/>
      <c r="F497" s="3"/>
    </row>
    <row r="498" spans="4:6" x14ac:dyDescent="0.3">
      <c r="D498" s="3"/>
      <c r="E498" s="3"/>
      <c r="F498" s="3"/>
    </row>
    <row r="499" spans="4:6" x14ac:dyDescent="0.3">
      <c r="D499" s="3"/>
      <c r="E499" s="3"/>
      <c r="F499" s="3"/>
    </row>
    <row r="500" spans="4:6" x14ac:dyDescent="0.3">
      <c r="D500" s="3"/>
      <c r="E500" s="3"/>
      <c r="F500" s="3"/>
    </row>
    <row r="501" spans="4:6" x14ac:dyDescent="0.3">
      <c r="D501" s="3"/>
      <c r="E501" s="3"/>
      <c r="F501" s="3"/>
    </row>
    <row r="502" spans="4:6" x14ac:dyDescent="0.3">
      <c r="D502" s="3"/>
      <c r="E502" s="3"/>
      <c r="F502" s="3"/>
    </row>
    <row r="503" spans="4:6" x14ac:dyDescent="0.3">
      <c r="D503" s="3"/>
      <c r="E503" s="3"/>
      <c r="F503" s="3"/>
    </row>
    <row r="504" spans="4:6" x14ac:dyDescent="0.3">
      <c r="D504" s="3"/>
      <c r="E504" s="3"/>
      <c r="F504" s="3"/>
    </row>
    <row r="505" spans="4:6" x14ac:dyDescent="0.3">
      <c r="D505" s="3"/>
      <c r="E505" s="3"/>
      <c r="F505" s="3"/>
    </row>
    <row r="506" spans="4:6" x14ac:dyDescent="0.3">
      <c r="D506" s="3"/>
      <c r="E506" s="3"/>
      <c r="F506" s="3"/>
    </row>
    <row r="507" spans="4:6" x14ac:dyDescent="0.3">
      <c r="D507" s="3"/>
      <c r="E507" s="3"/>
      <c r="F507" s="3"/>
    </row>
    <row r="508" spans="4:6" x14ac:dyDescent="0.3">
      <c r="D508" s="3"/>
      <c r="E508" s="3"/>
      <c r="F508" s="3"/>
    </row>
    <row r="509" spans="4:6" x14ac:dyDescent="0.3">
      <c r="D509" s="3"/>
      <c r="E509" s="3"/>
      <c r="F509" s="3"/>
    </row>
    <row r="510" spans="4:6" x14ac:dyDescent="0.3">
      <c r="D510" s="3"/>
      <c r="E510" s="3"/>
      <c r="F510" s="3"/>
    </row>
    <row r="511" spans="4:6" x14ac:dyDescent="0.3">
      <c r="D511" s="3"/>
      <c r="E511" s="3"/>
      <c r="F511" s="3"/>
    </row>
    <row r="512" spans="4:6" x14ac:dyDescent="0.3">
      <c r="D512" s="3"/>
      <c r="E512" s="3"/>
      <c r="F512" s="3"/>
    </row>
    <row r="513" spans="4:6" x14ac:dyDescent="0.3">
      <c r="D513" s="3"/>
      <c r="E513" s="3"/>
      <c r="F513" s="3"/>
    </row>
    <row r="514" spans="4:6" x14ac:dyDescent="0.3">
      <c r="D514" s="3"/>
      <c r="E514" s="3"/>
      <c r="F514" s="3"/>
    </row>
    <row r="515" spans="4:6" x14ac:dyDescent="0.3">
      <c r="D515" s="3"/>
      <c r="E515" s="3"/>
      <c r="F515" s="3"/>
    </row>
    <row r="516" spans="4:6" x14ac:dyDescent="0.3">
      <c r="D516" s="3"/>
      <c r="E516" s="3"/>
      <c r="F516" s="3"/>
    </row>
    <row r="517" spans="4:6" x14ac:dyDescent="0.3">
      <c r="D517" s="3"/>
      <c r="E517" s="3"/>
      <c r="F517" s="3"/>
    </row>
    <row r="518" spans="4:6" x14ac:dyDescent="0.3">
      <c r="D518" s="3"/>
      <c r="E518" s="3"/>
      <c r="F518" s="3"/>
    </row>
    <row r="519" spans="4:6" x14ac:dyDescent="0.3">
      <c r="D519" s="3"/>
      <c r="E519" s="3"/>
      <c r="F519" s="3"/>
    </row>
    <row r="520" spans="4:6" x14ac:dyDescent="0.3">
      <c r="D520" s="3"/>
      <c r="E520" s="3"/>
      <c r="F520" s="3"/>
    </row>
    <row r="521" spans="4:6" x14ac:dyDescent="0.3">
      <c r="D521" s="3"/>
      <c r="E521" s="3"/>
      <c r="F521" s="3"/>
    </row>
    <row r="522" spans="4:6" x14ac:dyDescent="0.3">
      <c r="D522" s="3"/>
      <c r="E522" s="3"/>
      <c r="F522" s="3"/>
    </row>
    <row r="523" spans="4:6" x14ac:dyDescent="0.3">
      <c r="D523" s="3"/>
      <c r="E523" s="3"/>
      <c r="F523" s="3"/>
    </row>
    <row r="524" spans="4:6" x14ac:dyDescent="0.3">
      <c r="D524" s="3"/>
      <c r="E524" s="3"/>
      <c r="F524" s="3"/>
    </row>
    <row r="525" spans="4:6" x14ac:dyDescent="0.3">
      <c r="D525" s="3"/>
      <c r="E525" s="3"/>
      <c r="F525" s="3"/>
    </row>
    <row r="526" spans="4:6" x14ac:dyDescent="0.3">
      <c r="D526" s="3"/>
      <c r="E526" s="3"/>
      <c r="F526" s="3"/>
    </row>
    <row r="527" spans="4:6" x14ac:dyDescent="0.3">
      <c r="D527" s="3"/>
      <c r="E527" s="3"/>
      <c r="F527" s="3"/>
    </row>
    <row r="528" spans="4:6" x14ac:dyDescent="0.3">
      <c r="D528" s="3"/>
      <c r="E528" s="3"/>
      <c r="F528" s="3"/>
    </row>
    <row r="529" spans="4:6" x14ac:dyDescent="0.3">
      <c r="D529" s="3"/>
      <c r="E529" s="3"/>
      <c r="F529" s="3"/>
    </row>
    <row r="530" spans="4:6" x14ac:dyDescent="0.3">
      <c r="D530" s="3"/>
      <c r="E530" s="3"/>
      <c r="F530" s="3"/>
    </row>
    <row r="531" spans="4:6" x14ac:dyDescent="0.3">
      <c r="D531" s="3"/>
      <c r="E531" s="3"/>
      <c r="F531" s="3"/>
    </row>
    <row r="532" spans="4:6" x14ac:dyDescent="0.3">
      <c r="D532" s="3"/>
      <c r="E532" s="3"/>
      <c r="F532" s="3"/>
    </row>
    <row r="533" spans="4:6" x14ac:dyDescent="0.3">
      <c r="D533" s="3"/>
      <c r="E533" s="3"/>
      <c r="F533" s="3"/>
    </row>
    <row r="534" spans="4:6" x14ac:dyDescent="0.3">
      <c r="D534" s="3"/>
      <c r="E534" s="3"/>
      <c r="F534" s="3"/>
    </row>
    <row r="535" spans="4:6" x14ac:dyDescent="0.3">
      <c r="D535" s="3"/>
      <c r="E535" s="3"/>
      <c r="F535" s="3"/>
    </row>
    <row r="536" spans="4:6" x14ac:dyDescent="0.3">
      <c r="D536" s="3"/>
      <c r="E536" s="3"/>
      <c r="F536" s="3"/>
    </row>
    <row r="537" spans="4:6" x14ac:dyDescent="0.3">
      <c r="D537" s="3"/>
      <c r="E537" s="3"/>
      <c r="F537" s="3"/>
    </row>
    <row r="538" spans="4:6" x14ac:dyDescent="0.3">
      <c r="D538" s="3"/>
      <c r="E538" s="3"/>
      <c r="F538" s="3"/>
    </row>
    <row r="539" spans="4:6" x14ac:dyDescent="0.3">
      <c r="D539" s="3"/>
      <c r="E539" s="3"/>
      <c r="F539" s="3"/>
    </row>
    <row r="540" spans="4:6" x14ac:dyDescent="0.3">
      <c r="D540" s="3"/>
      <c r="E540" s="3"/>
      <c r="F540" s="3"/>
    </row>
    <row r="541" spans="4:6" x14ac:dyDescent="0.3">
      <c r="D541" s="3"/>
      <c r="E541" s="3"/>
      <c r="F541" s="3"/>
    </row>
    <row r="542" spans="4:6" x14ac:dyDescent="0.3">
      <c r="D542" s="3"/>
      <c r="E542" s="3"/>
      <c r="F542" s="3"/>
    </row>
    <row r="543" spans="4:6" x14ac:dyDescent="0.3">
      <c r="D543" s="3"/>
      <c r="E543" s="3"/>
      <c r="F543" s="3"/>
    </row>
    <row r="544" spans="4:6" x14ac:dyDescent="0.3">
      <c r="D544" s="3"/>
      <c r="E544" s="3"/>
      <c r="F544" s="3"/>
    </row>
    <row r="545" spans="4:6" x14ac:dyDescent="0.3">
      <c r="D545" s="3"/>
      <c r="E545" s="3"/>
      <c r="F545" s="3"/>
    </row>
    <row r="546" spans="4:6" x14ac:dyDescent="0.3">
      <c r="D546" s="3"/>
      <c r="E546" s="3"/>
      <c r="F546" s="3"/>
    </row>
    <row r="547" spans="4:6" x14ac:dyDescent="0.3">
      <c r="D547" s="3"/>
      <c r="E547" s="3"/>
      <c r="F547" s="3"/>
    </row>
    <row r="548" spans="4:6" x14ac:dyDescent="0.3">
      <c r="D548" s="3"/>
      <c r="E548" s="3"/>
      <c r="F548" s="3"/>
    </row>
    <row r="549" spans="4:6" x14ac:dyDescent="0.3">
      <c r="D549" s="3"/>
      <c r="E549" s="3"/>
      <c r="F549" s="3"/>
    </row>
    <row r="550" spans="4:6" x14ac:dyDescent="0.3">
      <c r="D550" s="3"/>
      <c r="E550" s="3"/>
      <c r="F550" s="3"/>
    </row>
    <row r="551" spans="4:6" x14ac:dyDescent="0.3">
      <c r="D551" s="3"/>
      <c r="E551" s="3"/>
      <c r="F551" s="3"/>
    </row>
    <row r="552" spans="4:6" x14ac:dyDescent="0.3">
      <c r="D552" s="3"/>
      <c r="E552" s="3"/>
      <c r="F552" s="3"/>
    </row>
    <row r="553" spans="4:6" x14ac:dyDescent="0.3">
      <c r="D553" s="3"/>
      <c r="E553" s="3"/>
      <c r="F553" s="3"/>
    </row>
    <row r="554" spans="4:6" x14ac:dyDescent="0.3">
      <c r="D554" s="3"/>
      <c r="E554" s="3"/>
      <c r="F554" s="3"/>
    </row>
    <row r="555" spans="4:6" x14ac:dyDescent="0.3">
      <c r="D555" s="3"/>
      <c r="E555" s="3"/>
      <c r="F555" s="3"/>
    </row>
    <row r="556" spans="4:6" x14ac:dyDescent="0.3">
      <c r="D556" s="3"/>
      <c r="E556" s="3"/>
      <c r="F556" s="3"/>
    </row>
    <row r="557" spans="4:6" x14ac:dyDescent="0.3">
      <c r="D557" s="3"/>
      <c r="E557" s="3"/>
      <c r="F557" s="3"/>
    </row>
    <row r="558" spans="4:6" x14ac:dyDescent="0.3">
      <c r="D558" s="3"/>
      <c r="E558" s="3"/>
      <c r="F558" s="3"/>
    </row>
    <row r="559" spans="4:6" x14ac:dyDescent="0.3">
      <c r="D559" s="3"/>
      <c r="E559" s="3"/>
      <c r="F559" s="3"/>
    </row>
    <row r="560" spans="4:6" x14ac:dyDescent="0.3">
      <c r="D560" s="3"/>
      <c r="E560" s="3"/>
      <c r="F560" s="3"/>
    </row>
    <row r="561" spans="4:6" x14ac:dyDescent="0.3">
      <c r="D561" s="3"/>
      <c r="E561" s="3"/>
      <c r="F561" s="3"/>
    </row>
    <row r="562" spans="4:6" x14ac:dyDescent="0.3">
      <c r="D562" s="3"/>
      <c r="E562" s="3"/>
      <c r="F562" s="3"/>
    </row>
    <row r="563" spans="4:6" x14ac:dyDescent="0.3">
      <c r="D563" s="3"/>
      <c r="E563" s="3"/>
      <c r="F563" s="3"/>
    </row>
    <row r="564" spans="4:6" x14ac:dyDescent="0.3">
      <c r="D564" s="3"/>
      <c r="E564" s="3"/>
      <c r="F564" s="3"/>
    </row>
    <row r="565" spans="4:6" x14ac:dyDescent="0.3">
      <c r="D565" s="3"/>
      <c r="E565" s="3"/>
      <c r="F565" s="3"/>
    </row>
    <row r="566" spans="4:6" x14ac:dyDescent="0.3">
      <c r="D566" s="3"/>
      <c r="E566" s="3"/>
      <c r="F566" s="3"/>
    </row>
    <row r="567" spans="4:6" x14ac:dyDescent="0.3">
      <c r="D567" s="3"/>
      <c r="E567" s="3"/>
      <c r="F567" s="3"/>
    </row>
    <row r="568" spans="4:6" x14ac:dyDescent="0.3">
      <c r="D568" s="3"/>
      <c r="E568" s="3"/>
      <c r="F568" s="3"/>
    </row>
    <row r="569" spans="4:6" x14ac:dyDescent="0.3">
      <c r="D569" s="3"/>
      <c r="E569" s="3"/>
      <c r="F569" s="3"/>
    </row>
    <row r="570" spans="4:6" x14ac:dyDescent="0.3">
      <c r="D570" s="3"/>
      <c r="E570" s="3"/>
      <c r="F570" s="3"/>
    </row>
    <row r="571" spans="4:6" x14ac:dyDescent="0.3">
      <c r="D571" s="3"/>
      <c r="E571" s="3"/>
      <c r="F571" s="3"/>
    </row>
    <row r="572" spans="4:6" x14ac:dyDescent="0.3">
      <c r="D572" s="3"/>
      <c r="E572" s="3"/>
      <c r="F572" s="3"/>
    </row>
    <row r="573" spans="4:6" x14ac:dyDescent="0.3">
      <c r="D573" s="3"/>
      <c r="E573" s="3"/>
      <c r="F573" s="3"/>
    </row>
    <row r="574" spans="4:6" x14ac:dyDescent="0.3">
      <c r="D574" s="3"/>
      <c r="E574" s="3"/>
      <c r="F574" s="3"/>
    </row>
    <row r="575" spans="4:6" x14ac:dyDescent="0.3">
      <c r="D575" s="3"/>
      <c r="E575" s="3"/>
      <c r="F575" s="3"/>
    </row>
    <row r="576" spans="4:6" x14ac:dyDescent="0.3">
      <c r="D576" s="3"/>
      <c r="E576" s="3"/>
      <c r="F576" s="3"/>
    </row>
    <row r="577" spans="4:6" x14ac:dyDescent="0.3">
      <c r="D577" s="3"/>
      <c r="E577" s="3"/>
      <c r="F577" s="3"/>
    </row>
    <row r="578" spans="4:6" x14ac:dyDescent="0.3">
      <c r="D578" s="3"/>
      <c r="E578" s="3"/>
      <c r="F578" s="3"/>
    </row>
    <row r="579" spans="4:6" x14ac:dyDescent="0.3">
      <c r="D579" s="3"/>
      <c r="E579" s="3"/>
      <c r="F579" s="3"/>
    </row>
    <row r="580" spans="4:6" x14ac:dyDescent="0.3">
      <c r="D580" s="3"/>
      <c r="E580" s="3"/>
      <c r="F580" s="3"/>
    </row>
    <row r="581" spans="4:6" x14ac:dyDescent="0.3">
      <c r="D581" s="3"/>
      <c r="E581" s="3"/>
      <c r="F581" s="3"/>
    </row>
    <row r="582" spans="4:6" x14ac:dyDescent="0.3">
      <c r="D582" s="3"/>
      <c r="E582" s="3"/>
      <c r="F582" s="3"/>
    </row>
    <row r="583" spans="4:6" x14ac:dyDescent="0.3">
      <c r="D583" s="3"/>
      <c r="E583" s="3"/>
      <c r="F583" s="3"/>
    </row>
    <row r="584" spans="4:6" x14ac:dyDescent="0.3">
      <c r="D584" s="3"/>
      <c r="E584" s="3"/>
      <c r="F584" s="3"/>
    </row>
    <row r="585" spans="4:6" x14ac:dyDescent="0.3">
      <c r="D585" s="3"/>
      <c r="E585" s="3"/>
      <c r="F585" s="3"/>
    </row>
    <row r="586" spans="4:6" x14ac:dyDescent="0.3">
      <c r="D586" s="3"/>
      <c r="E586" s="3"/>
      <c r="F586" s="3"/>
    </row>
    <row r="587" spans="4:6" x14ac:dyDescent="0.3">
      <c r="D587" s="3"/>
      <c r="E587" s="3"/>
      <c r="F587" s="3"/>
    </row>
    <row r="588" spans="4:6" x14ac:dyDescent="0.3">
      <c r="D588" s="3"/>
      <c r="E588" s="3"/>
      <c r="F588" s="3"/>
    </row>
    <row r="589" spans="4:6" x14ac:dyDescent="0.3">
      <c r="D589" s="3"/>
      <c r="E589" s="3"/>
      <c r="F589" s="3"/>
    </row>
    <row r="590" spans="4:6" x14ac:dyDescent="0.3">
      <c r="D590" s="3"/>
      <c r="E590" s="3"/>
      <c r="F590" s="3"/>
    </row>
    <row r="591" spans="4:6" x14ac:dyDescent="0.3">
      <c r="D591" s="3"/>
      <c r="E591" s="3"/>
      <c r="F591" s="3"/>
    </row>
    <row r="592" spans="4:6" x14ac:dyDescent="0.3">
      <c r="D592" s="3"/>
      <c r="E592" s="3"/>
      <c r="F592" s="3"/>
    </row>
    <row r="593" spans="4:6" x14ac:dyDescent="0.3">
      <c r="D593" s="3"/>
      <c r="E593" s="3"/>
      <c r="F593" s="3"/>
    </row>
    <row r="594" spans="4:6" x14ac:dyDescent="0.3">
      <c r="D594" s="3"/>
      <c r="E594" s="3"/>
      <c r="F594" s="3"/>
    </row>
    <row r="595" spans="4:6" x14ac:dyDescent="0.3">
      <c r="D595" s="3"/>
      <c r="E595" s="3"/>
      <c r="F595" s="3"/>
    </row>
    <row r="596" spans="4:6" x14ac:dyDescent="0.3">
      <c r="D596" s="3"/>
      <c r="E596" s="3"/>
      <c r="F596" s="3"/>
    </row>
    <row r="597" spans="4:6" x14ac:dyDescent="0.3">
      <c r="D597" s="3"/>
      <c r="E597" s="3"/>
      <c r="F597" s="3"/>
    </row>
    <row r="598" spans="4:6" x14ac:dyDescent="0.3">
      <c r="D598" s="3"/>
      <c r="E598" s="3"/>
      <c r="F598" s="3"/>
    </row>
    <row r="599" spans="4:6" x14ac:dyDescent="0.3">
      <c r="D599" s="3"/>
      <c r="E599" s="3"/>
      <c r="F599" s="3"/>
    </row>
    <row r="600" spans="4:6" x14ac:dyDescent="0.3">
      <c r="D600" s="3"/>
      <c r="E600" s="3"/>
      <c r="F600" s="3"/>
    </row>
    <row r="601" spans="4:6" x14ac:dyDescent="0.3">
      <c r="D601" s="3"/>
      <c r="E601" s="3"/>
      <c r="F601" s="3"/>
    </row>
    <row r="602" spans="4:6" x14ac:dyDescent="0.3">
      <c r="D602" s="3"/>
      <c r="E602" s="3"/>
      <c r="F602" s="3"/>
    </row>
    <row r="603" spans="4:6" x14ac:dyDescent="0.3">
      <c r="D603" s="3"/>
      <c r="E603" s="3"/>
      <c r="F603" s="3"/>
    </row>
    <row r="604" spans="4:6" x14ac:dyDescent="0.3">
      <c r="D604" s="3"/>
      <c r="E604" s="3"/>
      <c r="F604" s="3"/>
    </row>
    <row r="605" spans="4:6" x14ac:dyDescent="0.3">
      <c r="D605" s="3"/>
      <c r="E605" s="3"/>
      <c r="F605" s="3"/>
    </row>
    <row r="606" spans="4:6" x14ac:dyDescent="0.3">
      <c r="D606" s="3"/>
      <c r="E606" s="3"/>
      <c r="F606" s="3"/>
    </row>
    <row r="607" spans="4:6" x14ac:dyDescent="0.3">
      <c r="D607" s="3"/>
      <c r="E607" s="3"/>
      <c r="F607" s="3"/>
    </row>
    <row r="608" spans="4:6" x14ac:dyDescent="0.3">
      <c r="D608" s="3"/>
      <c r="E608" s="3"/>
      <c r="F608" s="3"/>
    </row>
    <row r="609" spans="4:6" x14ac:dyDescent="0.3">
      <c r="D609" s="3"/>
      <c r="E609" s="3"/>
      <c r="F609" s="3"/>
    </row>
    <row r="610" spans="4:6" x14ac:dyDescent="0.3">
      <c r="D610" s="3"/>
      <c r="E610" s="3"/>
      <c r="F610" s="3"/>
    </row>
    <row r="611" spans="4:6" x14ac:dyDescent="0.3">
      <c r="D611" s="3"/>
      <c r="E611" s="3"/>
      <c r="F611" s="3"/>
    </row>
    <row r="612" spans="4:6" x14ac:dyDescent="0.3">
      <c r="D612" s="3"/>
      <c r="E612" s="3"/>
      <c r="F612" s="3"/>
    </row>
    <row r="613" spans="4:6" x14ac:dyDescent="0.3">
      <c r="D613" s="3"/>
      <c r="E613" s="3"/>
      <c r="F613" s="3"/>
    </row>
    <row r="614" spans="4:6" x14ac:dyDescent="0.3">
      <c r="D614" s="3"/>
      <c r="E614" s="3"/>
      <c r="F614" s="3"/>
    </row>
    <row r="615" spans="4:6" x14ac:dyDescent="0.3">
      <c r="D615" s="3"/>
      <c r="E615" s="3"/>
      <c r="F615" s="3"/>
    </row>
    <row r="616" spans="4:6" x14ac:dyDescent="0.3">
      <c r="D616" s="3"/>
      <c r="E616" s="3"/>
      <c r="F616" s="3"/>
    </row>
    <row r="617" spans="4:6" x14ac:dyDescent="0.3">
      <c r="D617" s="3"/>
      <c r="E617" s="3"/>
      <c r="F617" s="3"/>
    </row>
    <row r="618" spans="4:6" x14ac:dyDescent="0.3">
      <c r="D618" s="3"/>
      <c r="E618" s="3"/>
      <c r="F618" s="3"/>
    </row>
    <row r="619" spans="4:6" x14ac:dyDescent="0.3">
      <c r="D619" s="3"/>
      <c r="E619" s="3"/>
      <c r="F619" s="3"/>
    </row>
    <row r="620" spans="4:6" x14ac:dyDescent="0.3">
      <c r="D620" s="3"/>
      <c r="E620" s="3"/>
      <c r="F620" s="3"/>
    </row>
    <row r="621" spans="4:6" x14ac:dyDescent="0.3">
      <c r="D621" s="3"/>
      <c r="E621" s="3"/>
      <c r="F621" s="3"/>
    </row>
    <row r="622" spans="4:6" x14ac:dyDescent="0.3">
      <c r="D622" s="3"/>
      <c r="E622" s="3"/>
      <c r="F622" s="3"/>
    </row>
    <row r="623" spans="4:6" x14ac:dyDescent="0.3">
      <c r="D623" s="3"/>
      <c r="E623" s="3"/>
      <c r="F623" s="3"/>
    </row>
    <row r="624" spans="4:6" x14ac:dyDescent="0.3">
      <c r="D624" s="3"/>
      <c r="E624" s="3"/>
      <c r="F624" s="3"/>
    </row>
    <row r="625" spans="4:6" x14ac:dyDescent="0.3">
      <c r="D625" s="3"/>
      <c r="E625" s="3"/>
      <c r="F625" s="3"/>
    </row>
    <row r="626" spans="4:6" x14ac:dyDescent="0.3">
      <c r="D626" s="3"/>
      <c r="E626" s="3"/>
      <c r="F626" s="3"/>
    </row>
    <row r="627" spans="4:6" x14ac:dyDescent="0.3">
      <c r="D627" s="3"/>
      <c r="E627" s="3"/>
      <c r="F627" s="3"/>
    </row>
    <row r="628" spans="4:6" x14ac:dyDescent="0.3">
      <c r="D628" s="3"/>
      <c r="E628" s="3"/>
      <c r="F628" s="3"/>
    </row>
    <row r="629" spans="4:6" x14ac:dyDescent="0.3">
      <c r="D629" s="3"/>
      <c r="E629" s="3"/>
      <c r="F629" s="3"/>
    </row>
    <row r="630" spans="4:6" x14ac:dyDescent="0.3">
      <c r="D630" s="3"/>
      <c r="E630" s="3"/>
      <c r="F630" s="3"/>
    </row>
    <row r="631" spans="4:6" x14ac:dyDescent="0.3">
      <c r="D631" s="3"/>
      <c r="E631" s="3"/>
      <c r="F631" s="3"/>
    </row>
    <row r="632" spans="4:6" x14ac:dyDescent="0.3">
      <c r="D632" s="3"/>
      <c r="E632" s="3"/>
      <c r="F632" s="3"/>
    </row>
    <row r="633" spans="4:6" x14ac:dyDescent="0.3">
      <c r="D633" s="3"/>
      <c r="E633" s="3"/>
      <c r="F633" s="3"/>
    </row>
    <row r="634" spans="4:6" x14ac:dyDescent="0.3">
      <c r="D634" s="3"/>
      <c r="E634" s="3"/>
      <c r="F634" s="3"/>
    </row>
    <row r="635" spans="4:6" x14ac:dyDescent="0.3">
      <c r="D635" s="3"/>
      <c r="E635" s="3"/>
      <c r="F635" s="3"/>
    </row>
    <row r="636" spans="4:6" x14ac:dyDescent="0.3">
      <c r="D636" s="3"/>
      <c r="E636" s="3"/>
      <c r="F636" s="3"/>
    </row>
    <row r="637" spans="4:6" x14ac:dyDescent="0.3">
      <c r="D637" s="3"/>
      <c r="E637" s="3"/>
      <c r="F637" s="3"/>
    </row>
    <row r="638" spans="4:6" x14ac:dyDescent="0.3">
      <c r="D638" s="3"/>
      <c r="E638" s="3"/>
      <c r="F638" s="3"/>
    </row>
    <row r="639" spans="4:6" x14ac:dyDescent="0.3">
      <c r="D639" s="3"/>
      <c r="E639" s="3"/>
      <c r="F639" s="3"/>
    </row>
    <row r="640" spans="4:6" x14ac:dyDescent="0.3">
      <c r="D640" s="3"/>
      <c r="E640" s="3"/>
      <c r="F640" s="3"/>
    </row>
    <row r="641" spans="4:6" x14ac:dyDescent="0.3">
      <c r="D641" s="3"/>
      <c r="E641" s="3"/>
      <c r="F641" s="3"/>
    </row>
    <row r="642" spans="4:6" x14ac:dyDescent="0.3">
      <c r="D642" s="3"/>
      <c r="E642" s="3"/>
      <c r="F642" s="3"/>
    </row>
    <row r="643" spans="4:6" x14ac:dyDescent="0.3">
      <c r="D643" s="3"/>
      <c r="E643" s="3"/>
      <c r="F643" s="3"/>
    </row>
    <row r="644" spans="4:6" x14ac:dyDescent="0.3">
      <c r="D644" s="3"/>
      <c r="E644" s="3"/>
      <c r="F644" s="3"/>
    </row>
    <row r="645" spans="4:6" x14ac:dyDescent="0.3">
      <c r="D645" s="3"/>
      <c r="E645" s="3"/>
      <c r="F645" s="3"/>
    </row>
    <row r="646" spans="4:6" x14ac:dyDescent="0.3">
      <c r="D646" s="3"/>
      <c r="E646" s="3"/>
      <c r="F646" s="3"/>
    </row>
    <row r="647" spans="4:6" x14ac:dyDescent="0.3">
      <c r="D647" s="3"/>
      <c r="E647" s="3"/>
      <c r="F647" s="3"/>
    </row>
    <row r="648" spans="4:6" x14ac:dyDescent="0.3">
      <c r="D648" s="3"/>
      <c r="E648" s="3"/>
      <c r="F648" s="3"/>
    </row>
    <row r="649" spans="4:6" x14ac:dyDescent="0.3">
      <c r="D649" s="3"/>
      <c r="E649" s="3"/>
      <c r="F649" s="3"/>
    </row>
    <row r="650" spans="4:6" x14ac:dyDescent="0.3">
      <c r="D650" s="3"/>
      <c r="E650" s="3"/>
      <c r="F650" s="3"/>
    </row>
    <row r="651" spans="4:6" x14ac:dyDescent="0.3">
      <c r="D651" s="3"/>
      <c r="E651" s="3"/>
      <c r="F651" s="3"/>
    </row>
    <row r="652" spans="4:6" x14ac:dyDescent="0.3">
      <c r="D652" s="3"/>
      <c r="E652" s="3"/>
      <c r="F652" s="3"/>
    </row>
    <row r="653" spans="4:6" x14ac:dyDescent="0.3">
      <c r="D653" s="3"/>
      <c r="E653" s="3"/>
      <c r="F653" s="3"/>
    </row>
    <row r="654" spans="4:6" x14ac:dyDescent="0.3">
      <c r="D654" s="3"/>
      <c r="E654" s="3"/>
      <c r="F654" s="3"/>
    </row>
    <row r="655" spans="4:6" x14ac:dyDescent="0.3">
      <c r="D655" s="3"/>
      <c r="E655" s="3"/>
      <c r="F655" s="3"/>
    </row>
    <row r="656" spans="4:6" x14ac:dyDescent="0.3">
      <c r="D656" s="3"/>
      <c r="E656" s="3"/>
      <c r="F656" s="3"/>
    </row>
    <row r="657" spans="4:6" x14ac:dyDescent="0.3">
      <c r="D657" s="3"/>
      <c r="E657" s="3"/>
      <c r="F657" s="3"/>
    </row>
    <row r="658" spans="4:6" x14ac:dyDescent="0.3">
      <c r="D658" s="3"/>
      <c r="E658" s="3"/>
      <c r="F658" s="3"/>
    </row>
    <row r="659" spans="4:6" x14ac:dyDescent="0.3">
      <c r="D659" s="3"/>
      <c r="E659" s="3"/>
      <c r="F659" s="3"/>
    </row>
    <row r="660" spans="4:6" x14ac:dyDescent="0.3">
      <c r="D660" s="3"/>
      <c r="E660" s="3"/>
      <c r="F660" s="3"/>
    </row>
    <row r="661" spans="4:6" x14ac:dyDescent="0.3">
      <c r="D661" s="3"/>
      <c r="E661" s="3"/>
      <c r="F661" s="3"/>
    </row>
    <row r="662" spans="4:6" x14ac:dyDescent="0.3">
      <c r="D662" s="3"/>
      <c r="E662" s="3"/>
      <c r="F662" s="3"/>
    </row>
    <row r="663" spans="4:6" x14ac:dyDescent="0.3">
      <c r="D663" s="3"/>
      <c r="E663" s="3"/>
      <c r="F663" s="3"/>
    </row>
    <row r="664" spans="4:6" x14ac:dyDescent="0.3">
      <c r="D664" s="3"/>
      <c r="E664" s="3"/>
      <c r="F664" s="3"/>
    </row>
    <row r="665" spans="4:6" x14ac:dyDescent="0.3">
      <c r="D665" s="3"/>
      <c r="E665" s="3"/>
      <c r="F665" s="3"/>
    </row>
    <row r="666" spans="4:6" x14ac:dyDescent="0.3">
      <c r="D666" s="3"/>
      <c r="E666" s="3"/>
      <c r="F666" s="3"/>
    </row>
    <row r="667" spans="4:6" x14ac:dyDescent="0.3">
      <c r="D667" s="3"/>
      <c r="E667" s="3"/>
      <c r="F667" s="3"/>
    </row>
    <row r="668" spans="4:6" x14ac:dyDescent="0.3">
      <c r="D668" s="3"/>
      <c r="E668" s="3"/>
      <c r="F668" s="3"/>
    </row>
    <row r="669" spans="4:6" x14ac:dyDescent="0.3">
      <c r="D669" s="3"/>
      <c r="E669" s="3"/>
      <c r="F669" s="3"/>
    </row>
    <row r="670" spans="4:6" x14ac:dyDescent="0.3">
      <c r="D670" s="3"/>
      <c r="E670" s="3"/>
      <c r="F670" s="3"/>
    </row>
    <row r="671" spans="4:6" x14ac:dyDescent="0.3">
      <c r="D671" s="3"/>
      <c r="E671" s="3"/>
      <c r="F671" s="3"/>
    </row>
    <row r="672" spans="4:6" x14ac:dyDescent="0.3">
      <c r="D672" s="3"/>
      <c r="E672" s="3"/>
      <c r="F672" s="3"/>
    </row>
    <row r="673" spans="4:6" x14ac:dyDescent="0.3">
      <c r="D673" s="3"/>
      <c r="E673" s="3"/>
      <c r="F673" s="3"/>
    </row>
    <row r="674" spans="4:6" x14ac:dyDescent="0.3">
      <c r="D674" s="3"/>
      <c r="E674" s="3"/>
      <c r="F674" s="3"/>
    </row>
    <row r="675" spans="4:6" x14ac:dyDescent="0.3">
      <c r="D675" s="3"/>
      <c r="E675" s="3"/>
      <c r="F675" s="3"/>
    </row>
    <row r="676" spans="4:6" x14ac:dyDescent="0.3">
      <c r="D676" s="3"/>
      <c r="E676" s="3"/>
      <c r="F676" s="3"/>
    </row>
    <row r="677" spans="4:6" x14ac:dyDescent="0.3">
      <c r="D677" s="3"/>
      <c r="E677" s="3"/>
      <c r="F677" s="3"/>
    </row>
    <row r="678" spans="4:6" x14ac:dyDescent="0.3">
      <c r="D678" s="3"/>
      <c r="E678" s="3"/>
      <c r="F678" s="3"/>
    </row>
    <row r="679" spans="4:6" x14ac:dyDescent="0.3">
      <c r="D679" s="3"/>
      <c r="E679" s="3"/>
      <c r="F679" s="3"/>
    </row>
    <row r="680" spans="4:6" x14ac:dyDescent="0.3">
      <c r="D680" s="3"/>
      <c r="E680" s="3"/>
      <c r="F680" s="3"/>
    </row>
    <row r="681" spans="4:6" x14ac:dyDescent="0.3">
      <c r="D681" s="3"/>
      <c r="E681" s="3"/>
      <c r="F681" s="3"/>
    </row>
    <row r="682" spans="4:6" x14ac:dyDescent="0.3">
      <c r="D682" s="3"/>
      <c r="E682" s="3"/>
      <c r="F682" s="3"/>
    </row>
    <row r="683" spans="4:6" x14ac:dyDescent="0.3">
      <c r="D683" s="3"/>
      <c r="E683" s="3"/>
      <c r="F683" s="3"/>
    </row>
    <row r="684" spans="4:6" x14ac:dyDescent="0.3">
      <c r="D684" s="3"/>
      <c r="E684" s="3"/>
      <c r="F684" s="3"/>
    </row>
    <row r="685" spans="4:6" x14ac:dyDescent="0.3">
      <c r="D685" s="3"/>
      <c r="E685" s="3"/>
      <c r="F685" s="3"/>
    </row>
    <row r="686" spans="4:6" x14ac:dyDescent="0.3">
      <c r="D686" s="3"/>
      <c r="E686" s="3"/>
      <c r="F686" s="3"/>
    </row>
    <row r="687" spans="4:6" x14ac:dyDescent="0.3">
      <c r="D687" s="3"/>
      <c r="E687" s="3"/>
      <c r="F687" s="3"/>
    </row>
    <row r="688" spans="4:6" x14ac:dyDescent="0.3">
      <c r="D688" s="3"/>
      <c r="E688" s="3"/>
      <c r="F688" s="3"/>
    </row>
    <row r="689" spans="4:6" x14ac:dyDescent="0.3">
      <c r="D689" s="3"/>
      <c r="E689" s="3"/>
      <c r="F689" s="3"/>
    </row>
    <row r="690" spans="4:6" x14ac:dyDescent="0.3">
      <c r="D690" s="3"/>
      <c r="E690" s="3"/>
      <c r="F690" s="3"/>
    </row>
    <row r="691" spans="4:6" x14ac:dyDescent="0.3">
      <c r="D691" s="3"/>
      <c r="E691" s="3"/>
      <c r="F691" s="3"/>
    </row>
    <row r="692" spans="4:6" x14ac:dyDescent="0.3">
      <c r="D692" s="3"/>
      <c r="E692" s="3"/>
      <c r="F692" s="3"/>
    </row>
    <row r="693" spans="4:6" x14ac:dyDescent="0.3">
      <c r="D693" s="3"/>
      <c r="E693" s="3"/>
      <c r="F693" s="3"/>
    </row>
    <row r="694" spans="4:6" x14ac:dyDescent="0.3">
      <c r="D694" s="3"/>
      <c r="E694" s="3"/>
      <c r="F694" s="3"/>
    </row>
    <row r="695" spans="4:6" x14ac:dyDescent="0.3">
      <c r="D695" s="3"/>
      <c r="E695" s="3"/>
      <c r="F695" s="3"/>
    </row>
    <row r="696" spans="4:6" x14ac:dyDescent="0.3">
      <c r="D696" s="3"/>
      <c r="E696" s="3"/>
      <c r="F696" s="3"/>
    </row>
    <row r="697" spans="4:6" x14ac:dyDescent="0.3">
      <c r="D697" s="3"/>
      <c r="E697" s="3"/>
      <c r="F697" s="3"/>
    </row>
    <row r="698" spans="4:6" x14ac:dyDescent="0.3">
      <c r="D698" s="3"/>
      <c r="E698" s="3"/>
      <c r="F698" s="3"/>
    </row>
    <row r="699" spans="4:6" x14ac:dyDescent="0.3">
      <c r="D699" s="3"/>
      <c r="E699" s="3"/>
      <c r="F699" s="3"/>
    </row>
    <row r="700" spans="4:6" x14ac:dyDescent="0.3">
      <c r="D700" s="3"/>
      <c r="E700" s="3"/>
      <c r="F700" s="3"/>
    </row>
    <row r="701" spans="4:6" x14ac:dyDescent="0.3">
      <c r="D701" s="3"/>
      <c r="E701" s="3"/>
      <c r="F701" s="3"/>
    </row>
    <row r="702" spans="4:6" x14ac:dyDescent="0.3">
      <c r="D702" s="3"/>
      <c r="E702" s="3"/>
      <c r="F702" s="3"/>
    </row>
    <row r="703" spans="4:6" x14ac:dyDescent="0.3">
      <c r="D703" s="3"/>
      <c r="E703" s="3"/>
      <c r="F703" s="3"/>
    </row>
    <row r="704" spans="4:6" x14ac:dyDescent="0.3">
      <c r="D704" s="3"/>
      <c r="E704" s="3"/>
      <c r="F704" s="3"/>
    </row>
    <row r="705" spans="4:6" x14ac:dyDescent="0.3">
      <c r="D705" s="3"/>
      <c r="E705" s="3"/>
      <c r="F705" s="3"/>
    </row>
    <row r="706" spans="4:6" x14ac:dyDescent="0.3">
      <c r="D706" s="3"/>
      <c r="E706" s="3"/>
      <c r="F706" s="3"/>
    </row>
    <row r="707" spans="4:6" x14ac:dyDescent="0.3">
      <c r="D707" s="3"/>
      <c r="E707" s="3"/>
      <c r="F707" s="3"/>
    </row>
    <row r="708" spans="4:6" x14ac:dyDescent="0.3">
      <c r="D708" s="3"/>
      <c r="E708" s="3"/>
      <c r="F708" s="3"/>
    </row>
    <row r="709" spans="4:6" x14ac:dyDescent="0.3">
      <c r="D709" s="3"/>
      <c r="E709" s="3"/>
      <c r="F709" s="3"/>
    </row>
    <row r="710" spans="4:6" x14ac:dyDescent="0.3">
      <c r="D710" s="3"/>
      <c r="E710" s="3"/>
      <c r="F710" s="3"/>
    </row>
    <row r="711" spans="4:6" x14ac:dyDescent="0.3">
      <c r="D711" s="3"/>
      <c r="E711" s="3"/>
      <c r="F711" s="3"/>
    </row>
    <row r="712" spans="4:6" x14ac:dyDescent="0.3">
      <c r="D712" s="3"/>
      <c r="E712" s="3"/>
      <c r="F712" s="3"/>
    </row>
    <row r="713" spans="4:6" x14ac:dyDescent="0.3">
      <c r="D713" s="3"/>
      <c r="E713" s="3"/>
      <c r="F713" s="3"/>
    </row>
    <row r="714" spans="4:6" x14ac:dyDescent="0.3">
      <c r="D714" s="3"/>
      <c r="E714" s="3"/>
      <c r="F714" s="3"/>
    </row>
    <row r="715" spans="4:6" x14ac:dyDescent="0.3">
      <c r="D715" s="3"/>
      <c r="E715" s="3"/>
      <c r="F715" s="3"/>
    </row>
    <row r="716" spans="4:6" x14ac:dyDescent="0.3">
      <c r="D716" s="3"/>
      <c r="E716" s="3"/>
      <c r="F716" s="3"/>
    </row>
    <row r="717" spans="4:6" x14ac:dyDescent="0.3">
      <c r="D717" s="3"/>
      <c r="E717" s="3"/>
      <c r="F717" s="3"/>
    </row>
    <row r="718" spans="4:6" x14ac:dyDescent="0.3">
      <c r="D718" s="3"/>
      <c r="E718" s="3"/>
      <c r="F718" s="3"/>
    </row>
    <row r="719" spans="4:6" x14ac:dyDescent="0.3">
      <c r="D719" s="3"/>
      <c r="E719" s="3"/>
      <c r="F719" s="3"/>
    </row>
    <row r="720" spans="4:6" x14ac:dyDescent="0.3">
      <c r="D720" s="3"/>
      <c r="E720" s="3"/>
      <c r="F720" s="3"/>
    </row>
    <row r="721" spans="4:6" x14ac:dyDescent="0.3">
      <c r="D721" s="3"/>
      <c r="E721" s="3"/>
      <c r="F721" s="3"/>
    </row>
    <row r="722" spans="4:6" x14ac:dyDescent="0.3">
      <c r="D722" s="3"/>
      <c r="E722" s="3"/>
      <c r="F722" s="3"/>
    </row>
    <row r="723" spans="4:6" x14ac:dyDescent="0.3">
      <c r="D723" s="3"/>
      <c r="E723" s="3"/>
      <c r="F723" s="3"/>
    </row>
    <row r="724" spans="4:6" x14ac:dyDescent="0.3">
      <c r="D724" s="3"/>
      <c r="E724" s="3"/>
      <c r="F724" s="3"/>
    </row>
    <row r="725" spans="4:6" x14ac:dyDescent="0.3">
      <c r="D725" s="3"/>
      <c r="E725" s="3"/>
      <c r="F725" s="3"/>
    </row>
    <row r="726" spans="4:6" x14ac:dyDescent="0.3">
      <c r="D726" s="3"/>
      <c r="E726" s="3"/>
      <c r="F726" s="3"/>
    </row>
    <row r="727" spans="4:6" x14ac:dyDescent="0.3">
      <c r="D727" s="3"/>
      <c r="E727" s="3"/>
      <c r="F727" s="3"/>
    </row>
    <row r="728" spans="4:6" x14ac:dyDescent="0.3">
      <c r="D728" s="3"/>
      <c r="E728" s="3"/>
      <c r="F728" s="3"/>
    </row>
    <row r="729" spans="4:6" x14ac:dyDescent="0.3">
      <c r="D729" s="3"/>
      <c r="E729" s="3"/>
      <c r="F729" s="3"/>
    </row>
    <row r="730" spans="4:6" x14ac:dyDescent="0.3">
      <c r="D730" s="3"/>
      <c r="E730" s="3"/>
      <c r="F730" s="3"/>
    </row>
    <row r="731" spans="4:6" x14ac:dyDescent="0.3">
      <c r="D731" s="3"/>
      <c r="E731" s="3"/>
      <c r="F731" s="3"/>
    </row>
    <row r="732" spans="4:6" x14ac:dyDescent="0.3">
      <c r="D732" s="3"/>
      <c r="E732" s="3"/>
      <c r="F732" s="3"/>
    </row>
    <row r="733" spans="4:6" x14ac:dyDescent="0.3">
      <c r="D733" s="3"/>
      <c r="E733" s="3"/>
      <c r="F733" s="3"/>
    </row>
    <row r="734" spans="4:6" x14ac:dyDescent="0.3">
      <c r="D734" s="3"/>
      <c r="E734" s="3"/>
      <c r="F734" s="3"/>
    </row>
    <row r="735" spans="4:6" x14ac:dyDescent="0.3">
      <c r="D735" s="3"/>
      <c r="E735" s="3"/>
      <c r="F735" s="3"/>
    </row>
    <row r="736" spans="4:6" x14ac:dyDescent="0.3">
      <c r="D736" s="3"/>
      <c r="E736" s="3"/>
      <c r="F736" s="3"/>
    </row>
    <row r="737" spans="4:6" x14ac:dyDescent="0.3">
      <c r="D737" s="3"/>
      <c r="E737" s="3"/>
      <c r="F737" s="3"/>
    </row>
    <row r="738" spans="4:6" x14ac:dyDescent="0.3">
      <c r="D738" s="3"/>
      <c r="E738" s="3"/>
      <c r="F738" s="3"/>
    </row>
    <row r="739" spans="4:6" x14ac:dyDescent="0.3">
      <c r="D739" s="3"/>
      <c r="E739" s="3"/>
      <c r="F739" s="3"/>
    </row>
    <row r="740" spans="4:6" x14ac:dyDescent="0.3">
      <c r="D740" s="3"/>
      <c r="E740" s="3"/>
      <c r="F740" s="3"/>
    </row>
    <row r="741" spans="4:6" x14ac:dyDescent="0.3">
      <c r="D741" s="3"/>
      <c r="E741" s="3"/>
      <c r="F741" s="3"/>
    </row>
    <row r="742" spans="4:6" x14ac:dyDescent="0.3">
      <c r="D742" s="3"/>
      <c r="E742" s="3"/>
      <c r="F742" s="3"/>
    </row>
    <row r="743" spans="4:6" x14ac:dyDescent="0.3">
      <c r="D743" s="3"/>
      <c r="E743" s="3"/>
      <c r="F743" s="3"/>
    </row>
    <row r="744" spans="4:6" x14ac:dyDescent="0.3">
      <c r="D744" s="3"/>
      <c r="E744" s="3"/>
      <c r="F744" s="3"/>
    </row>
    <row r="745" spans="4:6" x14ac:dyDescent="0.3">
      <c r="D745" s="3"/>
      <c r="E745" s="3"/>
      <c r="F745" s="3"/>
    </row>
    <row r="746" spans="4:6" x14ac:dyDescent="0.3">
      <c r="D746" s="3"/>
      <c r="E746" s="3"/>
      <c r="F746" s="3"/>
    </row>
    <row r="747" spans="4:6" x14ac:dyDescent="0.3">
      <c r="D747" s="3"/>
      <c r="E747" s="3"/>
      <c r="F747" s="3"/>
    </row>
    <row r="748" spans="4:6" x14ac:dyDescent="0.3">
      <c r="D748" s="3"/>
      <c r="E748" s="3"/>
      <c r="F748" s="3"/>
    </row>
    <row r="749" spans="4:6" x14ac:dyDescent="0.3">
      <c r="D749" s="3"/>
      <c r="E749" s="3"/>
      <c r="F749" s="3"/>
    </row>
    <row r="750" spans="4:6" x14ac:dyDescent="0.3">
      <c r="D750" s="3"/>
      <c r="E750" s="3"/>
      <c r="F750" s="3"/>
    </row>
    <row r="751" spans="4:6" x14ac:dyDescent="0.3">
      <c r="D751" s="3"/>
      <c r="E751" s="3"/>
      <c r="F751" s="3"/>
    </row>
    <row r="752" spans="4:6" x14ac:dyDescent="0.3">
      <c r="D752" s="3"/>
      <c r="E752" s="3"/>
      <c r="F752" s="3"/>
    </row>
    <row r="753" spans="4:6" x14ac:dyDescent="0.3">
      <c r="D753" s="3"/>
      <c r="E753" s="3"/>
      <c r="F753" s="3"/>
    </row>
    <row r="754" spans="4:6" x14ac:dyDescent="0.3">
      <c r="D754" s="3"/>
      <c r="E754" s="3"/>
      <c r="F754" s="3"/>
    </row>
    <row r="755" spans="4:6" x14ac:dyDescent="0.3">
      <c r="D755" s="3"/>
      <c r="E755" s="3"/>
      <c r="F755" s="3"/>
    </row>
    <row r="756" spans="4:6" x14ac:dyDescent="0.3">
      <c r="D756" s="3"/>
      <c r="E756" s="3"/>
      <c r="F756" s="3"/>
    </row>
    <row r="757" spans="4:6" x14ac:dyDescent="0.3">
      <c r="D757" s="3"/>
      <c r="E757" s="3"/>
      <c r="F757" s="3"/>
    </row>
    <row r="758" spans="4:6" x14ac:dyDescent="0.3">
      <c r="D758" s="3"/>
      <c r="E758" s="3"/>
      <c r="F758" s="3"/>
    </row>
    <row r="759" spans="4:6" x14ac:dyDescent="0.3">
      <c r="D759" s="3"/>
      <c r="E759" s="3"/>
      <c r="F759" s="3"/>
    </row>
    <row r="760" spans="4:6" x14ac:dyDescent="0.3">
      <c r="D760" s="3"/>
      <c r="E760" s="3"/>
      <c r="F760" s="3"/>
    </row>
    <row r="761" spans="4:6" x14ac:dyDescent="0.3">
      <c r="D761" s="3"/>
      <c r="E761" s="3"/>
      <c r="F761" s="3"/>
    </row>
    <row r="762" spans="4:6" x14ac:dyDescent="0.3">
      <c r="D762" s="3"/>
      <c r="E762" s="3"/>
      <c r="F762" s="3"/>
    </row>
    <row r="763" spans="4:6" x14ac:dyDescent="0.3">
      <c r="D763" s="3"/>
      <c r="E763" s="3"/>
      <c r="F763" s="3"/>
    </row>
    <row r="764" spans="4:6" x14ac:dyDescent="0.3">
      <c r="D764" s="3"/>
      <c r="E764" s="3"/>
      <c r="F764" s="3"/>
    </row>
    <row r="765" spans="4:6" x14ac:dyDescent="0.3">
      <c r="D765" s="3"/>
      <c r="E765" s="3"/>
      <c r="F765" s="3"/>
    </row>
    <row r="766" spans="4:6" x14ac:dyDescent="0.3">
      <c r="D766" s="3"/>
      <c r="E766" s="3"/>
      <c r="F766" s="3"/>
    </row>
    <row r="767" spans="4:6" x14ac:dyDescent="0.3">
      <c r="D767" s="3"/>
      <c r="E767" s="3"/>
      <c r="F767" s="3"/>
    </row>
    <row r="768" spans="4:6" x14ac:dyDescent="0.3">
      <c r="D768" s="3"/>
      <c r="E768" s="3"/>
      <c r="F768" s="3"/>
    </row>
    <row r="769" spans="4:6" x14ac:dyDescent="0.3">
      <c r="D769" s="3"/>
      <c r="E769" s="3"/>
      <c r="F769" s="3"/>
    </row>
    <row r="770" spans="4:6" x14ac:dyDescent="0.3">
      <c r="D770" s="3"/>
      <c r="E770" s="3"/>
      <c r="F770" s="3"/>
    </row>
    <row r="771" spans="4:6" x14ac:dyDescent="0.3">
      <c r="D771" s="3"/>
      <c r="E771" s="3"/>
      <c r="F771" s="3"/>
    </row>
    <row r="772" spans="4:6" x14ac:dyDescent="0.3">
      <c r="D772" s="3"/>
      <c r="E772" s="3"/>
      <c r="F772" s="3"/>
    </row>
    <row r="773" spans="4:6" x14ac:dyDescent="0.3">
      <c r="D773" s="3"/>
      <c r="E773" s="3"/>
      <c r="F773" s="3"/>
    </row>
    <row r="774" spans="4:6" x14ac:dyDescent="0.3">
      <c r="D774" s="3"/>
      <c r="E774" s="3"/>
      <c r="F774" s="3"/>
    </row>
    <row r="775" spans="4:6" x14ac:dyDescent="0.3">
      <c r="D775" s="3"/>
      <c r="E775" s="3"/>
      <c r="F775" s="3"/>
    </row>
    <row r="776" spans="4:6" x14ac:dyDescent="0.3">
      <c r="D776" s="3"/>
      <c r="E776" s="3"/>
      <c r="F776" s="3"/>
    </row>
    <row r="777" spans="4:6" x14ac:dyDescent="0.3">
      <c r="D777" s="3"/>
      <c r="E777" s="3"/>
      <c r="F777" s="3"/>
    </row>
    <row r="778" spans="4:6" x14ac:dyDescent="0.3">
      <c r="D778" s="3"/>
      <c r="E778" s="3"/>
      <c r="F778" s="3"/>
    </row>
    <row r="779" spans="4:6" x14ac:dyDescent="0.3">
      <c r="D779" s="3"/>
      <c r="E779" s="3"/>
      <c r="F779" s="3"/>
    </row>
    <row r="780" spans="4:6" x14ac:dyDescent="0.3">
      <c r="D780" s="3"/>
      <c r="E780" s="3"/>
      <c r="F780" s="3"/>
    </row>
    <row r="781" spans="4:6" x14ac:dyDescent="0.3">
      <c r="D781" s="3"/>
      <c r="E781" s="3"/>
      <c r="F781" s="3"/>
    </row>
    <row r="782" spans="4:6" x14ac:dyDescent="0.3">
      <c r="D782" s="3"/>
      <c r="E782" s="3"/>
      <c r="F782" s="3"/>
    </row>
    <row r="783" spans="4:6" x14ac:dyDescent="0.3">
      <c r="D783" s="3"/>
      <c r="E783" s="3"/>
      <c r="F783" s="3"/>
    </row>
    <row r="784" spans="4:6" x14ac:dyDescent="0.3">
      <c r="D784" s="3"/>
      <c r="E784" s="3"/>
      <c r="F784" s="3"/>
    </row>
    <row r="785" spans="4:6" x14ac:dyDescent="0.3">
      <c r="D785" s="3"/>
      <c r="E785" s="3"/>
      <c r="F785" s="3"/>
    </row>
    <row r="786" spans="4:6" x14ac:dyDescent="0.3">
      <c r="D786" s="3"/>
      <c r="E786" s="3"/>
      <c r="F786" s="3"/>
    </row>
    <row r="787" spans="4:6" x14ac:dyDescent="0.3">
      <c r="D787" s="3"/>
      <c r="E787" s="3"/>
      <c r="F787" s="3"/>
    </row>
    <row r="788" spans="4:6" x14ac:dyDescent="0.3">
      <c r="D788" s="3"/>
      <c r="E788" s="3"/>
      <c r="F788" s="3"/>
    </row>
    <row r="789" spans="4:6" x14ac:dyDescent="0.3">
      <c r="D789" s="3"/>
      <c r="E789" s="3"/>
      <c r="F789" s="3"/>
    </row>
    <row r="790" spans="4:6" x14ac:dyDescent="0.3">
      <c r="D790" s="3"/>
      <c r="E790" s="3"/>
      <c r="F790" s="3"/>
    </row>
    <row r="791" spans="4:6" x14ac:dyDescent="0.3">
      <c r="D791" s="3"/>
      <c r="E791" s="3"/>
      <c r="F791" s="3"/>
    </row>
    <row r="792" spans="4:6" x14ac:dyDescent="0.3">
      <c r="D792" s="3"/>
      <c r="E792" s="3"/>
      <c r="F792" s="3"/>
    </row>
    <row r="793" spans="4:6" x14ac:dyDescent="0.3">
      <c r="D793" s="3"/>
      <c r="E793" s="3"/>
      <c r="F793" s="3"/>
    </row>
    <row r="794" spans="4:6" x14ac:dyDescent="0.3">
      <c r="D794" s="3"/>
      <c r="E794" s="3"/>
      <c r="F794" s="3"/>
    </row>
    <row r="795" spans="4:6" x14ac:dyDescent="0.3">
      <c r="D795" s="3"/>
      <c r="E795" s="3"/>
      <c r="F795" s="3"/>
    </row>
    <row r="796" spans="4:6" x14ac:dyDescent="0.3">
      <c r="D796" s="3"/>
      <c r="E796" s="3"/>
      <c r="F796" s="3"/>
    </row>
    <row r="797" spans="4:6" x14ac:dyDescent="0.3">
      <c r="D797" s="3"/>
      <c r="E797" s="3"/>
      <c r="F797" s="3"/>
    </row>
    <row r="798" spans="4:6" x14ac:dyDescent="0.3">
      <c r="D798" s="3"/>
      <c r="E798" s="3"/>
      <c r="F798" s="3"/>
    </row>
    <row r="799" spans="4:6" x14ac:dyDescent="0.3">
      <c r="D799" s="3"/>
      <c r="E799" s="3"/>
      <c r="F799" s="3"/>
    </row>
    <row r="800" spans="4:6" x14ac:dyDescent="0.3">
      <c r="D800" s="3"/>
      <c r="E800" s="3"/>
      <c r="F800" s="3"/>
    </row>
    <row r="801" spans="4:6" x14ac:dyDescent="0.3">
      <c r="D801" s="3"/>
      <c r="E801" s="3"/>
      <c r="F801" s="3"/>
    </row>
    <row r="802" spans="4:6" x14ac:dyDescent="0.3">
      <c r="D802" s="3"/>
      <c r="E802" s="3"/>
      <c r="F802" s="3"/>
    </row>
    <row r="803" spans="4:6" x14ac:dyDescent="0.3">
      <c r="D803" s="3"/>
      <c r="E803" s="3"/>
      <c r="F803" s="3"/>
    </row>
    <row r="804" spans="4:6" x14ac:dyDescent="0.3">
      <c r="D804" s="3"/>
      <c r="E804" s="3"/>
      <c r="F804" s="3"/>
    </row>
    <row r="805" spans="4:6" x14ac:dyDescent="0.3">
      <c r="D805" s="3"/>
      <c r="E805" s="3"/>
      <c r="F805" s="3"/>
    </row>
    <row r="806" spans="4:6" x14ac:dyDescent="0.3">
      <c r="D806" s="3"/>
      <c r="E806" s="3"/>
      <c r="F806" s="3"/>
    </row>
    <row r="807" spans="4:6" x14ac:dyDescent="0.3">
      <c r="D807" s="3"/>
      <c r="E807" s="3"/>
      <c r="F807" s="3"/>
    </row>
    <row r="808" spans="4:6" x14ac:dyDescent="0.3">
      <c r="D808" s="3"/>
      <c r="E808" s="3"/>
      <c r="F808" s="3"/>
    </row>
    <row r="809" spans="4:6" x14ac:dyDescent="0.3">
      <c r="D809" s="3"/>
      <c r="E809" s="3"/>
      <c r="F809" s="3"/>
    </row>
    <row r="810" spans="4:6" x14ac:dyDescent="0.3">
      <c r="D810" s="3"/>
      <c r="E810" s="3"/>
      <c r="F810" s="3"/>
    </row>
    <row r="811" spans="4:6" x14ac:dyDescent="0.3">
      <c r="D811" s="3"/>
      <c r="E811" s="3"/>
      <c r="F811" s="3"/>
    </row>
    <row r="812" spans="4:6" x14ac:dyDescent="0.3">
      <c r="D812" s="3"/>
      <c r="E812" s="3"/>
      <c r="F812" s="3"/>
    </row>
    <row r="813" spans="4:6" x14ac:dyDescent="0.3">
      <c r="D813" s="3"/>
      <c r="E813" s="3"/>
      <c r="F813" s="3"/>
    </row>
    <row r="814" spans="4:6" x14ac:dyDescent="0.3">
      <c r="D814" s="3"/>
      <c r="E814" s="3"/>
      <c r="F814" s="3"/>
    </row>
    <row r="815" spans="4:6" x14ac:dyDescent="0.3">
      <c r="D815" s="3"/>
      <c r="E815" s="3"/>
      <c r="F815" s="3"/>
    </row>
    <row r="816" spans="4:6" x14ac:dyDescent="0.3">
      <c r="D816" s="3"/>
      <c r="E816" s="3"/>
      <c r="F816" s="3"/>
    </row>
    <row r="817" spans="4:6" x14ac:dyDescent="0.3">
      <c r="D817" s="3"/>
      <c r="E817" s="3"/>
      <c r="F817" s="3"/>
    </row>
    <row r="818" spans="4:6" x14ac:dyDescent="0.3">
      <c r="D818" s="3"/>
      <c r="E818" s="3"/>
      <c r="F818" s="3"/>
    </row>
    <row r="819" spans="4:6" x14ac:dyDescent="0.3">
      <c r="D819" s="3"/>
      <c r="E819" s="3"/>
      <c r="F819" s="3"/>
    </row>
    <row r="820" spans="4:6" x14ac:dyDescent="0.3">
      <c r="D820" s="3"/>
      <c r="E820" s="3"/>
      <c r="F820" s="3"/>
    </row>
    <row r="821" spans="4:6" x14ac:dyDescent="0.3">
      <c r="D821" s="3"/>
      <c r="E821" s="3"/>
      <c r="F821" s="3"/>
    </row>
    <row r="822" spans="4:6" x14ac:dyDescent="0.3">
      <c r="D822" s="3"/>
      <c r="E822" s="3"/>
      <c r="F822" s="3"/>
    </row>
    <row r="823" spans="4:6" x14ac:dyDescent="0.3">
      <c r="D823" s="3"/>
      <c r="E823" s="3"/>
      <c r="F823" s="3"/>
    </row>
    <row r="824" spans="4:6" x14ac:dyDescent="0.3">
      <c r="D824" s="3"/>
      <c r="E824" s="3"/>
      <c r="F824" s="3"/>
    </row>
    <row r="825" spans="4:6" x14ac:dyDescent="0.3">
      <c r="D825" s="3"/>
      <c r="E825" s="3"/>
      <c r="F825" s="3"/>
    </row>
    <row r="826" spans="4:6" x14ac:dyDescent="0.3">
      <c r="D826" s="3"/>
      <c r="E826" s="3"/>
      <c r="F826" s="3"/>
    </row>
    <row r="827" spans="4:6" x14ac:dyDescent="0.3">
      <c r="D827" s="3"/>
      <c r="E827" s="3"/>
      <c r="F827" s="3"/>
    </row>
    <row r="828" spans="4:6" x14ac:dyDescent="0.3">
      <c r="D828" s="3"/>
      <c r="E828" s="3"/>
      <c r="F828" s="3"/>
    </row>
    <row r="829" spans="4:6" x14ac:dyDescent="0.3">
      <c r="D829" s="3"/>
      <c r="E829" s="3"/>
      <c r="F829" s="3"/>
    </row>
    <row r="830" spans="4:6" x14ac:dyDescent="0.3">
      <c r="D830" s="3"/>
      <c r="E830" s="3"/>
      <c r="F830" s="3"/>
    </row>
    <row r="831" spans="4:6" x14ac:dyDescent="0.3">
      <c r="D831" s="3"/>
      <c r="E831" s="3"/>
      <c r="F831" s="3"/>
    </row>
    <row r="832" spans="4:6" x14ac:dyDescent="0.3">
      <c r="D832" s="3"/>
      <c r="E832" s="3"/>
      <c r="F832" s="3"/>
    </row>
    <row r="833" spans="4:6" x14ac:dyDescent="0.3">
      <c r="D833" s="3"/>
      <c r="E833" s="3"/>
      <c r="F833" s="3"/>
    </row>
    <row r="834" spans="4:6" x14ac:dyDescent="0.3">
      <c r="D834" s="3"/>
      <c r="E834" s="3"/>
      <c r="F834" s="3"/>
    </row>
    <row r="835" spans="4:6" x14ac:dyDescent="0.3">
      <c r="D835" s="3"/>
      <c r="E835" s="3"/>
      <c r="F835" s="3"/>
    </row>
    <row r="836" spans="4:6" x14ac:dyDescent="0.3">
      <c r="D836" s="3"/>
      <c r="E836" s="3"/>
      <c r="F836" s="3"/>
    </row>
    <row r="837" spans="4:6" x14ac:dyDescent="0.3">
      <c r="D837" s="3"/>
      <c r="E837" s="3"/>
      <c r="F837" s="3"/>
    </row>
    <row r="838" spans="4:6" x14ac:dyDescent="0.3">
      <c r="D838" s="3"/>
      <c r="E838" s="3"/>
      <c r="F838" s="3"/>
    </row>
    <row r="839" spans="4:6" x14ac:dyDescent="0.3">
      <c r="D839" s="3"/>
      <c r="E839" s="3"/>
      <c r="F839" s="3"/>
    </row>
    <row r="840" spans="4:6" x14ac:dyDescent="0.3">
      <c r="D840" s="3"/>
      <c r="E840" s="3"/>
      <c r="F840" s="3"/>
    </row>
    <row r="841" spans="4:6" x14ac:dyDescent="0.3">
      <c r="D841" s="3"/>
      <c r="E841" s="3"/>
      <c r="F841" s="3"/>
    </row>
    <row r="842" spans="4:6" x14ac:dyDescent="0.3">
      <c r="D842" s="3"/>
      <c r="E842" s="3"/>
      <c r="F842" s="3"/>
    </row>
    <row r="843" spans="4:6" x14ac:dyDescent="0.3">
      <c r="D843" s="3"/>
      <c r="E843" s="3"/>
      <c r="F843" s="3"/>
    </row>
    <row r="844" spans="4:6" x14ac:dyDescent="0.3">
      <c r="D844" s="3"/>
      <c r="E844" s="3"/>
      <c r="F844" s="3"/>
    </row>
    <row r="845" spans="4:6" x14ac:dyDescent="0.3">
      <c r="D845" s="3"/>
      <c r="E845" s="3"/>
      <c r="F845" s="3"/>
    </row>
    <row r="846" spans="4:6" x14ac:dyDescent="0.3">
      <c r="D846" s="3"/>
      <c r="E846" s="3"/>
      <c r="F846" s="3"/>
    </row>
    <row r="847" spans="4:6" x14ac:dyDescent="0.3">
      <c r="D847" s="3"/>
      <c r="E847" s="3"/>
      <c r="F847" s="3"/>
    </row>
    <row r="848" spans="4:6" x14ac:dyDescent="0.3">
      <c r="D848" s="3"/>
      <c r="E848" s="3"/>
      <c r="F848" s="3"/>
    </row>
    <row r="849" spans="4:6" x14ac:dyDescent="0.3">
      <c r="D849" s="3"/>
      <c r="E849" s="3"/>
      <c r="F849" s="3"/>
    </row>
    <row r="850" spans="4:6" x14ac:dyDescent="0.3">
      <c r="D850" s="3"/>
      <c r="E850" s="3"/>
      <c r="F850" s="3"/>
    </row>
    <row r="851" spans="4:6" x14ac:dyDescent="0.3">
      <c r="D851" s="3"/>
      <c r="E851" s="3"/>
      <c r="F851" s="3"/>
    </row>
    <row r="852" spans="4:6" x14ac:dyDescent="0.3">
      <c r="D852" s="3"/>
      <c r="E852" s="3"/>
      <c r="F852" s="3"/>
    </row>
    <row r="853" spans="4:6" x14ac:dyDescent="0.3">
      <c r="D853" s="3"/>
      <c r="E853" s="3"/>
      <c r="F853" s="3"/>
    </row>
    <row r="854" spans="4:6" x14ac:dyDescent="0.3">
      <c r="D854" s="3"/>
      <c r="E854" s="3"/>
      <c r="F854" s="3"/>
    </row>
    <row r="855" spans="4:6" x14ac:dyDescent="0.3">
      <c r="D855" s="3"/>
      <c r="E855" s="3"/>
      <c r="F855" s="3"/>
    </row>
    <row r="856" spans="4:6" x14ac:dyDescent="0.3">
      <c r="D856" s="3"/>
      <c r="E856" s="3"/>
      <c r="F856" s="3"/>
    </row>
    <row r="857" spans="4:6" x14ac:dyDescent="0.3">
      <c r="D857" s="3"/>
      <c r="E857" s="3"/>
      <c r="F857" s="3"/>
    </row>
    <row r="858" spans="4:6" x14ac:dyDescent="0.3">
      <c r="D858" s="3"/>
      <c r="E858" s="3"/>
      <c r="F858" s="3"/>
    </row>
    <row r="859" spans="4:6" x14ac:dyDescent="0.3">
      <c r="D859" s="3"/>
      <c r="E859" s="3"/>
      <c r="F859" s="3"/>
    </row>
    <row r="860" spans="4:6" x14ac:dyDescent="0.3">
      <c r="D860" s="3"/>
      <c r="E860" s="3"/>
      <c r="F860" s="3"/>
    </row>
  </sheetData>
  <mergeCells count="2">
    <mergeCell ref="D5:F5"/>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651B-563C-4B1D-8C31-4B0DEE5D321E}">
  <dimension ref="A1:P1004"/>
  <sheetViews>
    <sheetView showGridLines="0" topLeftCell="A8" workbookViewId="0">
      <selection activeCell="I36" sqref="I36"/>
    </sheetView>
  </sheetViews>
  <sheetFormatPr defaultRowHeight="14.4" x14ac:dyDescent="0.3"/>
  <cols>
    <col min="2" max="2" width="15.44140625" style="9" customWidth="1"/>
    <col min="3" max="3" width="15.44140625" style="32" customWidth="1"/>
    <col min="4" max="4" width="10.21875" style="9" customWidth="1"/>
    <col min="5" max="5" width="16.6640625" style="32" customWidth="1"/>
    <col min="6" max="6" width="43.44140625" style="32" customWidth="1"/>
    <col min="7" max="7" width="22.77734375" style="32" customWidth="1"/>
    <col min="8" max="8" width="17.77734375" style="32" customWidth="1"/>
    <col min="9" max="9" width="19.44140625" style="5" customWidth="1"/>
    <col min="10" max="10" width="49.44140625" customWidth="1"/>
    <col min="14" max="14" width="21.109375" customWidth="1"/>
  </cols>
  <sheetData>
    <row r="1" spans="1:16" x14ac:dyDescent="0.3">
      <c r="B1"/>
      <c r="C1"/>
      <c r="D1"/>
      <c r="E1"/>
      <c r="F1"/>
      <c r="G1"/>
      <c r="H1"/>
      <c r="I1"/>
    </row>
    <row r="2" spans="1:16" ht="32.4" customHeight="1" x14ac:dyDescent="0.3">
      <c r="B2" s="104" t="s">
        <v>23</v>
      </c>
      <c r="C2" s="104"/>
      <c r="D2" s="104"/>
      <c r="E2" s="104"/>
      <c r="F2" s="104"/>
      <c r="G2" s="104"/>
      <c r="H2" s="104"/>
      <c r="I2" s="104"/>
      <c r="J2" s="104"/>
    </row>
    <row r="3" spans="1:16" x14ac:dyDescent="0.3">
      <c r="B3"/>
      <c r="C3"/>
      <c r="D3"/>
      <c r="E3"/>
      <c r="F3"/>
      <c r="G3"/>
      <c r="H3"/>
      <c r="I3"/>
    </row>
    <row r="4" spans="1:16" x14ac:dyDescent="0.3">
      <c r="B4" s="7" t="s">
        <v>24</v>
      </c>
      <c r="C4" s="7" t="s">
        <v>62</v>
      </c>
      <c r="D4" s="7" t="s">
        <v>63</v>
      </c>
      <c r="E4" s="7" t="s">
        <v>25</v>
      </c>
      <c r="F4" s="7" t="s">
        <v>2</v>
      </c>
      <c r="G4" s="7" t="s">
        <v>96</v>
      </c>
      <c r="H4" s="7" t="s">
        <v>79</v>
      </c>
      <c r="I4" s="7" t="s">
        <v>26</v>
      </c>
      <c r="J4" s="7" t="s">
        <v>27</v>
      </c>
    </row>
    <row r="5" spans="1:16" x14ac:dyDescent="0.3">
      <c r="A5">
        <v>1</v>
      </c>
      <c r="B5" s="8">
        <v>45658</v>
      </c>
      <c r="C5" s="13" t="str">
        <f>VLOOKUP(TEXT(B5,"MMMM"),Mois!$B$3:$C$14,2,0)</f>
        <v>JANVIER</v>
      </c>
      <c r="D5" s="13">
        <f>YEAR(B5)</f>
        <v>2025</v>
      </c>
      <c r="E5" s="13" t="s">
        <v>3</v>
      </c>
      <c r="F5" s="13" t="s">
        <v>5</v>
      </c>
      <c r="G5" s="13" t="s">
        <v>32</v>
      </c>
      <c r="H5" s="13">
        <v>5</v>
      </c>
      <c r="I5" s="4">
        <v>15000</v>
      </c>
      <c r="J5" s="3"/>
    </row>
    <row r="6" spans="1:16" x14ac:dyDescent="0.3">
      <c r="A6">
        <v>2</v>
      </c>
      <c r="B6" s="8">
        <v>45659</v>
      </c>
      <c r="C6" s="13" t="str">
        <f>VLOOKUP(TEXT(B6,"MMMM"),Mois!$B$3:$C$14,2,0)</f>
        <v>JANVIER</v>
      </c>
      <c r="D6" s="13">
        <f>YEAR(B6)</f>
        <v>2025</v>
      </c>
      <c r="E6" s="13" t="s">
        <v>3</v>
      </c>
      <c r="F6" s="13" t="s">
        <v>6</v>
      </c>
      <c r="G6" s="13" t="s">
        <v>31</v>
      </c>
      <c r="H6" s="13">
        <v>1</v>
      </c>
      <c r="I6" s="4">
        <v>25000</v>
      </c>
      <c r="J6" s="3"/>
    </row>
    <row r="7" spans="1:16" x14ac:dyDescent="0.3">
      <c r="A7">
        <v>3</v>
      </c>
      <c r="B7" s="8">
        <v>45667</v>
      </c>
      <c r="C7" s="13" t="str">
        <f>VLOOKUP(TEXT(B7,"MMMM"),Mois!$B$3:$C$14,2,0)</f>
        <v>JANVIER</v>
      </c>
      <c r="D7" s="13">
        <f t="shared" ref="D7:D70" si="0">YEAR(B7)</f>
        <v>2025</v>
      </c>
      <c r="E7" s="13" t="s">
        <v>3</v>
      </c>
      <c r="F7" s="13" t="s">
        <v>13</v>
      </c>
      <c r="G7" s="13" t="s">
        <v>31</v>
      </c>
      <c r="H7" s="13">
        <v>1</v>
      </c>
      <c r="I7" s="4">
        <v>30000</v>
      </c>
      <c r="J7" s="3"/>
    </row>
    <row r="8" spans="1:16" x14ac:dyDescent="0.3">
      <c r="A8">
        <v>4</v>
      </c>
      <c r="B8" s="8">
        <v>45668</v>
      </c>
      <c r="C8" s="13" t="str">
        <f>VLOOKUP(TEXT(B8,"MMMM"),Mois!$B$3:$C$14,2,0)</f>
        <v>JANVIER</v>
      </c>
      <c r="D8" s="13">
        <f t="shared" si="0"/>
        <v>2025</v>
      </c>
      <c r="E8" s="13" t="s">
        <v>3</v>
      </c>
      <c r="F8" s="13" t="s">
        <v>15</v>
      </c>
      <c r="G8" s="13" t="s">
        <v>32</v>
      </c>
      <c r="H8" s="13">
        <v>2</v>
      </c>
      <c r="I8" s="4">
        <v>10000</v>
      </c>
      <c r="J8" s="3"/>
    </row>
    <row r="9" spans="1:16" x14ac:dyDescent="0.3">
      <c r="A9">
        <v>5</v>
      </c>
      <c r="B9" s="8">
        <v>45672</v>
      </c>
      <c r="C9" s="13" t="str">
        <f>VLOOKUP(TEXT(B9,"MMMM"),Mois!$B$3:$C$14,2,0)</f>
        <v>JANVIER</v>
      </c>
      <c r="D9" s="13">
        <f t="shared" si="0"/>
        <v>2025</v>
      </c>
      <c r="E9" s="13" t="s">
        <v>42</v>
      </c>
      <c r="F9" s="13" t="s">
        <v>10</v>
      </c>
      <c r="G9" s="13" t="s">
        <v>29</v>
      </c>
      <c r="H9" s="13"/>
      <c r="I9" s="4">
        <v>45000</v>
      </c>
      <c r="J9" s="3"/>
    </row>
    <row r="10" spans="1:16" x14ac:dyDescent="0.3">
      <c r="A10">
        <v>6</v>
      </c>
      <c r="B10" s="8">
        <v>45672</v>
      </c>
      <c r="C10" s="13" t="str">
        <f>VLOOKUP(TEXT(B10,"MMMM"),Mois!$B$3:$C$14,2,0)</f>
        <v>JANVIER</v>
      </c>
      <c r="D10" s="13">
        <f t="shared" si="0"/>
        <v>2025</v>
      </c>
      <c r="E10" s="13" t="s">
        <v>3</v>
      </c>
      <c r="F10" s="13" t="s">
        <v>6</v>
      </c>
      <c r="G10" s="13" t="s">
        <v>32</v>
      </c>
      <c r="H10" s="13">
        <v>1</v>
      </c>
      <c r="I10" s="4">
        <v>17500</v>
      </c>
      <c r="J10" s="3"/>
    </row>
    <row r="11" spans="1:16" x14ac:dyDescent="0.3">
      <c r="A11">
        <v>7</v>
      </c>
      <c r="B11" s="8">
        <v>45672</v>
      </c>
      <c r="C11" s="13" t="str">
        <f>VLOOKUP(TEXT(B11,"MMMM"),Mois!$B$3:$C$14,2,0)</f>
        <v>JANVIER</v>
      </c>
      <c r="D11" s="13">
        <f t="shared" si="0"/>
        <v>2025</v>
      </c>
      <c r="E11" s="13" t="s">
        <v>3</v>
      </c>
      <c r="F11" s="13" t="s">
        <v>36</v>
      </c>
      <c r="G11" s="13" t="s">
        <v>30</v>
      </c>
      <c r="H11" s="13">
        <v>1</v>
      </c>
      <c r="I11" s="4">
        <v>35000</v>
      </c>
      <c r="J11" s="3"/>
    </row>
    <row r="12" spans="1:16" x14ac:dyDescent="0.3">
      <c r="A12">
        <v>8</v>
      </c>
      <c r="B12" s="8">
        <v>45673</v>
      </c>
      <c r="C12" s="13" t="str">
        <f>VLOOKUP(TEXT(B12,"MMMM"),Mois!$B$3:$C$14,2,0)</f>
        <v>JANVIER</v>
      </c>
      <c r="D12" s="13">
        <f t="shared" si="0"/>
        <v>2025</v>
      </c>
      <c r="E12" s="13" t="s">
        <v>3</v>
      </c>
      <c r="F12" s="13" t="s">
        <v>36</v>
      </c>
      <c r="G12" s="13" t="s">
        <v>32</v>
      </c>
      <c r="H12" s="13">
        <v>1</v>
      </c>
      <c r="I12" s="4">
        <v>27000</v>
      </c>
      <c r="J12" s="3"/>
    </row>
    <row r="13" spans="1:16" x14ac:dyDescent="0.3">
      <c r="A13">
        <v>9</v>
      </c>
      <c r="B13" s="8">
        <v>45673</v>
      </c>
      <c r="C13" s="13" t="str">
        <f>VLOOKUP(TEXT(B13,"MMMM"),Mois!$B$3:$C$14,2,0)</f>
        <v>JANVIER</v>
      </c>
      <c r="D13" s="13">
        <f t="shared" si="0"/>
        <v>2025</v>
      </c>
      <c r="E13" s="13" t="s">
        <v>42</v>
      </c>
      <c r="F13" s="13" t="s">
        <v>8</v>
      </c>
      <c r="G13" s="13" t="s">
        <v>30</v>
      </c>
      <c r="H13" s="13"/>
      <c r="I13" s="4">
        <v>150000</v>
      </c>
      <c r="J13" s="3"/>
    </row>
    <row r="14" spans="1:16" x14ac:dyDescent="0.3">
      <c r="A14">
        <v>10</v>
      </c>
      <c r="B14" s="8">
        <v>45673</v>
      </c>
      <c r="C14" s="13" t="str">
        <f>VLOOKUP(TEXT(B14,"MMMM"),Mois!$B$3:$C$14,2,0)</f>
        <v>JANVIER</v>
      </c>
      <c r="D14" s="13">
        <f t="shared" si="0"/>
        <v>2025</v>
      </c>
      <c r="E14" s="13" t="s">
        <v>42</v>
      </c>
      <c r="F14" s="13" t="s">
        <v>18</v>
      </c>
      <c r="G14" s="13" t="s">
        <v>32</v>
      </c>
      <c r="H14" s="13"/>
      <c r="I14" s="4">
        <v>7500</v>
      </c>
      <c r="J14" s="3"/>
    </row>
    <row r="15" spans="1:16" x14ac:dyDescent="0.3">
      <c r="A15">
        <v>11</v>
      </c>
      <c r="B15" s="8">
        <v>45673</v>
      </c>
      <c r="C15" s="13" t="str">
        <f>VLOOKUP(TEXT(B15,"MMMM"),Mois!$B$3:$C$14,2,0)</f>
        <v>JANVIER</v>
      </c>
      <c r="D15" s="13">
        <f t="shared" si="0"/>
        <v>2025</v>
      </c>
      <c r="E15" s="13" t="s">
        <v>42</v>
      </c>
      <c r="F15" s="13" t="s">
        <v>20</v>
      </c>
      <c r="G15" s="13" t="s">
        <v>31</v>
      </c>
      <c r="H15" s="13"/>
      <c r="I15" s="4">
        <v>2000</v>
      </c>
      <c r="J15" s="3"/>
    </row>
    <row r="16" spans="1:16" x14ac:dyDescent="0.3">
      <c r="A16">
        <v>12</v>
      </c>
      <c r="B16" s="8">
        <v>45673</v>
      </c>
      <c r="C16" s="13" t="str">
        <f>VLOOKUP(TEXT(B16,"MMMM"),Mois!$B$3:$C$14,2,0)</f>
        <v>JANVIER</v>
      </c>
      <c r="D16" s="13">
        <f t="shared" si="0"/>
        <v>2025</v>
      </c>
      <c r="E16" s="13" t="s">
        <v>42</v>
      </c>
      <c r="F16" s="13" t="s">
        <v>21</v>
      </c>
      <c r="G16" s="13" t="s">
        <v>32</v>
      </c>
      <c r="H16" s="13"/>
      <c r="I16" s="4">
        <v>2000</v>
      </c>
      <c r="J16" s="3"/>
      <c r="P16">
        <f>COUNTIF(_xlfn.XLOOKUP(E5,CATEGORIE!D6:E6,CATEGORIE!D7:E18),"?*")</f>
        <v>7</v>
      </c>
    </row>
    <row r="17" spans="1:10" x14ac:dyDescent="0.3">
      <c r="A17">
        <v>13</v>
      </c>
      <c r="B17" s="8">
        <v>45674</v>
      </c>
      <c r="C17" s="13" t="str">
        <f>VLOOKUP(TEXT(B17,"MMMM"),Mois!$B$3:$C$14,2,0)</f>
        <v>JANVIER</v>
      </c>
      <c r="D17" s="13">
        <f t="shared" si="0"/>
        <v>2025</v>
      </c>
      <c r="E17" s="13" t="s">
        <v>3</v>
      </c>
      <c r="F17" s="13" t="s">
        <v>4</v>
      </c>
      <c r="G17" s="13" t="s">
        <v>32</v>
      </c>
      <c r="H17" s="13">
        <v>3</v>
      </c>
      <c r="I17" s="4">
        <v>25000</v>
      </c>
      <c r="J17" s="3"/>
    </row>
    <row r="18" spans="1:10" x14ac:dyDescent="0.3">
      <c r="A18">
        <v>14</v>
      </c>
      <c r="B18" s="8">
        <v>45674</v>
      </c>
      <c r="C18" s="13" t="str">
        <f>VLOOKUP(TEXT(B18,"MMMM"),Mois!$B$3:$C$14,2,0)</f>
        <v>JANVIER</v>
      </c>
      <c r="D18" s="13">
        <f t="shared" si="0"/>
        <v>2025</v>
      </c>
      <c r="E18" s="13" t="s">
        <v>3</v>
      </c>
      <c r="F18" s="13" t="s">
        <v>7</v>
      </c>
      <c r="G18" s="13" t="s">
        <v>32</v>
      </c>
      <c r="H18" s="13">
        <v>10</v>
      </c>
      <c r="I18" s="4">
        <v>7500</v>
      </c>
      <c r="J18" s="3"/>
    </row>
    <row r="19" spans="1:10" x14ac:dyDescent="0.3">
      <c r="A19">
        <v>15</v>
      </c>
      <c r="B19" s="8">
        <v>45674</v>
      </c>
      <c r="C19" s="13" t="str">
        <f>VLOOKUP(TEXT(B19,"MMMM"),Mois!$B$3:$C$14,2,0)</f>
        <v>JANVIER</v>
      </c>
      <c r="D19" s="13">
        <f t="shared" si="0"/>
        <v>2025</v>
      </c>
      <c r="E19" s="13" t="s">
        <v>3</v>
      </c>
      <c r="F19" s="13" t="s">
        <v>4</v>
      </c>
      <c r="G19" s="13" t="s">
        <v>31</v>
      </c>
      <c r="H19" s="13">
        <v>1</v>
      </c>
      <c r="I19" s="4">
        <v>10000</v>
      </c>
      <c r="J19" s="3"/>
    </row>
    <row r="20" spans="1:10" x14ac:dyDescent="0.3">
      <c r="A20">
        <v>16</v>
      </c>
      <c r="B20" s="8">
        <v>45674</v>
      </c>
      <c r="C20" s="13" t="str">
        <f>VLOOKUP(TEXT(B20,"MMMM"),Mois!$B$3:$C$14,2,0)</f>
        <v>JANVIER</v>
      </c>
      <c r="D20" s="13">
        <f t="shared" si="0"/>
        <v>2025</v>
      </c>
      <c r="E20" s="13" t="s">
        <v>3</v>
      </c>
      <c r="F20" s="13" t="s">
        <v>15</v>
      </c>
      <c r="G20" s="13" t="s">
        <v>33</v>
      </c>
      <c r="H20" s="13">
        <v>3</v>
      </c>
      <c r="I20" s="4">
        <v>55000</v>
      </c>
      <c r="J20" s="3"/>
    </row>
    <row r="21" spans="1:10" x14ac:dyDescent="0.3">
      <c r="A21">
        <v>17</v>
      </c>
      <c r="B21" s="8">
        <v>45675</v>
      </c>
      <c r="C21" s="13" t="str">
        <f>VLOOKUP(TEXT(B21,"MMMM"),Mois!$B$3:$C$14,2,0)</f>
        <v>JANVIER</v>
      </c>
      <c r="D21" s="13">
        <f t="shared" si="0"/>
        <v>2025</v>
      </c>
      <c r="E21" s="13" t="s">
        <v>3</v>
      </c>
      <c r="F21" s="13" t="s">
        <v>6</v>
      </c>
      <c r="G21" s="13" t="s">
        <v>32</v>
      </c>
      <c r="H21" s="13">
        <v>1</v>
      </c>
      <c r="I21" s="4">
        <v>35000</v>
      </c>
      <c r="J21" s="3"/>
    </row>
    <row r="22" spans="1:10" x14ac:dyDescent="0.3">
      <c r="A22">
        <v>18</v>
      </c>
      <c r="B22" s="8">
        <v>45675</v>
      </c>
      <c r="C22" s="13" t="str">
        <f>VLOOKUP(TEXT(B22,"MMMM"),Mois!$B$3:$C$14,2,0)</f>
        <v>JANVIER</v>
      </c>
      <c r="D22" s="13">
        <f t="shared" si="0"/>
        <v>2025</v>
      </c>
      <c r="E22" s="13" t="s">
        <v>3</v>
      </c>
      <c r="F22" s="13" t="s">
        <v>13</v>
      </c>
      <c r="G22" s="13" t="s">
        <v>32</v>
      </c>
      <c r="H22" s="13">
        <v>2</v>
      </c>
      <c r="I22" s="4">
        <v>45000</v>
      </c>
      <c r="J22" s="3"/>
    </row>
    <row r="23" spans="1:10" x14ac:dyDescent="0.3">
      <c r="A23">
        <v>19</v>
      </c>
      <c r="B23" s="8">
        <v>45676</v>
      </c>
      <c r="C23" s="13" t="str">
        <f>VLOOKUP(TEXT(B23,"MMMM"),Mois!$B$3:$C$14,2,0)</f>
        <v>JANVIER</v>
      </c>
      <c r="D23" s="13">
        <f t="shared" si="0"/>
        <v>2025</v>
      </c>
      <c r="E23" s="13" t="s">
        <v>3</v>
      </c>
      <c r="F23" s="13" t="s">
        <v>36</v>
      </c>
      <c r="G23" s="13" t="s">
        <v>29</v>
      </c>
      <c r="H23" s="13">
        <v>1</v>
      </c>
      <c r="I23" s="4">
        <v>17500</v>
      </c>
      <c r="J23" s="3"/>
    </row>
    <row r="24" spans="1:10" x14ac:dyDescent="0.3">
      <c r="A24">
        <v>20</v>
      </c>
      <c r="B24" s="8">
        <v>45676</v>
      </c>
      <c r="C24" s="13" t="str">
        <f>VLOOKUP(TEXT(B24,"MMMM"),Mois!$B$3:$C$14,2,0)</f>
        <v>JANVIER</v>
      </c>
      <c r="D24" s="13">
        <f t="shared" si="0"/>
        <v>2025</v>
      </c>
      <c r="E24" s="13" t="s">
        <v>3</v>
      </c>
      <c r="F24" s="13" t="s">
        <v>5</v>
      </c>
      <c r="G24" s="13" t="s">
        <v>32</v>
      </c>
      <c r="H24" s="13">
        <v>2</v>
      </c>
      <c r="I24" s="4">
        <v>7500</v>
      </c>
      <c r="J24" s="3"/>
    </row>
    <row r="25" spans="1:10" x14ac:dyDescent="0.3">
      <c r="A25">
        <v>21</v>
      </c>
      <c r="B25" s="8">
        <v>45676</v>
      </c>
      <c r="C25" s="13" t="str">
        <f>VLOOKUP(TEXT(B25,"MMMM"),Mois!$B$3:$C$14,2,0)</f>
        <v>JANVIER</v>
      </c>
      <c r="D25" s="13">
        <f t="shared" si="0"/>
        <v>2025</v>
      </c>
      <c r="E25" s="13" t="s">
        <v>3</v>
      </c>
      <c r="F25" s="13" t="s">
        <v>5</v>
      </c>
      <c r="G25" s="13" t="s">
        <v>31</v>
      </c>
      <c r="H25" s="13">
        <v>1</v>
      </c>
      <c r="I25" s="4">
        <v>3000</v>
      </c>
      <c r="J25" s="3"/>
    </row>
    <row r="26" spans="1:10" x14ac:dyDescent="0.3">
      <c r="A26">
        <v>22</v>
      </c>
      <c r="B26" s="8">
        <v>45677</v>
      </c>
      <c r="C26" s="13" t="str">
        <f>VLOOKUP(TEXT(B26,"MMMM"),Mois!$B$3:$C$14,2,0)</f>
        <v>JANVIER</v>
      </c>
      <c r="D26" s="13">
        <f t="shared" si="0"/>
        <v>2025</v>
      </c>
      <c r="E26" s="13" t="s">
        <v>3</v>
      </c>
      <c r="F26" s="13" t="s">
        <v>13</v>
      </c>
      <c r="G26" s="13" t="s">
        <v>32</v>
      </c>
      <c r="H26" s="13">
        <v>1</v>
      </c>
      <c r="I26" s="4">
        <v>45000</v>
      </c>
      <c r="J26" s="3"/>
    </row>
    <row r="27" spans="1:10" x14ac:dyDescent="0.3">
      <c r="A27">
        <v>23</v>
      </c>
      <c r="B27" s="8">
        <v>45682</v>
      </c>
      <c r="C27" s="13" t="str">
        <f>VLOOKUP(TEXT(B27,"MMMM"),Mois!$B$3:$C$14,2,0)</f>
        <v>JANVIER</v>
      </c>
      <c r="D27" s="13">
        <f t="shared" si="0"/>
        <v>2025</v>
      </c>
      <c r="E27" s="13" t="s">
        <v>42</v>
      </c>
      <c r="F27" s="13" t="s">
        <v>17</v>
      </c>
      <c r="G27" s="13" t="s">
        <v>29</v>
      </c>
      <c r="H27" s="13"/>
      <c r="I27" s="4">
        <v>40000</v>
      </c>
      <c r="J27" s="3"/>
    </row>
    <row r="28" spans="1:10" x14ac:dyDescent="0.3">
      <c r="A28">
        <v>24</v>
      </c>
      <c r="B28" s="8">
        <v>45683</v>
      </c>
      <c r="C28" s="13" t="str">
        <f>VLOOKUP(TEXT(B28,"MMMM"),Mois!$B$3:$C$14,2,0)</f>
        <v>JANVIER</v>
      </c>
      <c r="D28" s="13">
        <f t="shared" si="0"/>
        <v>2025</v>
      </c>
      <c r="E28" s="13" t="s">
        <v>42</v>
      </c>
      <c r="F28" s="13" t="s">
        <v>16</v>
      </c>
      <c r="G28" s="13" t="s">
        <v>29</v>
      </c>
      <c r="H28" s="13"/>
      <c r="I28" s="4">
        <v>7000</v>
      </c>
      <c r="J28" s="3"/>
    </row>
    <row r="29" spans="1:10" x14ac:dyDescent="0.3">
      <c r="A29">
        <v>25</v>
      </c>
      <c r="B29" s="8">
        <v>45683</v>
      </c>
      <c r="C29" s="13" t="str">
        <f>VLOOKUP(TEXT(B29,"MMMM"),Mois!$B$3:$C$14,2,0)</f>
        <v>JANVIER</v>
      </c>
      <c r="D29" s="13">
        <f t="shared" si="0"/>
        <v>2025</v>
      </c>
      <c r="E29" s="13" t="s">
        <v>42</v>
      </c>
      <c r="F29" s="13" t="s">
        <v>9</v>
      </c>
      <c r="G29" s="13" t="s">
        <v>31</v>
      </c>
      <c r="H29" s="13"/>
      <c r="I29" s="4">
        <v>4500</v>
      </c>
      <c r="J29" s="3"/>
    </row>
    <row r="30" spans="1:10" x14ac:dyDescent="0.3">
      <c r="A30">
        <v>26</v>
      </c>
      <c r="B30" s="8">
        <v>45685</v>
      </c>
      <c r="C30" s="13" t="str">
        <f>VLOOKUP(TEXT(B30,"MMMM"),Mois!$B$3:$C$14,2,0)</f>
        <v>JANVIER</v>
      </c>
      <c r="D30" s="13">
        <f t="shared" si="0"/>
        <v>2025</v>
      </c>
      <c r="E30" s="13" t="s">
        <v>42</v>
      </c>
      <c r="F30" s="13" t="s">
        <v>10</v>
      </c>
      <c r="G30" s="13" t="s">
        <v>29</v>
      </c>
      <c r="H30" s="13"/>
      <c r="I30" s="4">
        <v>45000</v>
      </c>
      <c r="J30" s="3"/>
    </row>
    <row r="31" spans="1:10" x14ac:dyDescent="0.3">
      <c r="A31">
        <v>27</v>
      </c>
      <c r="B31" s="8">
        <v>45689</v>
      </c>
      <c r="C31" s="13" t="str">
        <f>VLOOKUP(TEXT(B31,"MMMM"),Mois!$B$3:$C$14,2,0)</f>
        <v>FEVRIER</v>
      </c>
      <c r="D31" s="13">
        <f t="shared" si="0"/>
        <v>2025</v>
      </c>
      <c r="E31" s="13" t="s">
        <v>3</v>
      </c>
      <c r="F31" s="13" t="s">
        <v>13</v>
      </c>
      <c r="G31" s="13" t="s">
        <v>32</v>
      </c>
      <c r="H31" s="13">
        <v>1</v>
      </c>
      <c r="I31" s="4">
        <v>38000</v>
      </c>
      <c r="J31" s="3"/>
    </row>
    <row r="32" spans="1:10" x14ac:dyDescent="0.3">
      <c r="A32">
        <v>28</v>
      </c>
      <c r="B32" s="8">
        <v>45689</v>
      </c>
      <c r="C32" s="13" t="str">
        <f>VLOOKUP(TEXT(B32,"MMMM"),Mois!$B$3:$C$14,2,0)</f>
        <v>FEVRIER</v>
      </c>
      <c r="D32" s="13">
        <f>YEAR(B32)</f>
        <v>2025</v>
      </c>
      <c r="E32" s="13" t="s">
        <v>3</v>
      </c>
      <c r="F32" s="13" t="s">
        <v>4</v>
      </c>
      <c r="G32" s="13" t="s">
        <v>32</v>
      </c>
      <c r="H32" s="13">
        <v>1</v>
      </c>
      <c r="I32" s="4">
        <v>17500</v>
      </c>
      <c r="J32" s="3"/>
    </row>
    <row r="33" spans="1:10" x14ac:dyDescent="0.3">
      <c r="A33">
        <v>29</v>
      </c>
      <c r="B33" s="8">
        <v>46022</v>
      </c>
      <c r="C33" s="13" t="str">
        <f>VLOOKUP(TEXT(B33,"MMMM"),Mois!$B$3:$C$14,2,0)</f>
        <v>DECEMBRE</v>
      </c>
      <c r="D33" s="13">
        <f t="shared" si="0"/>
        <v>2025</v>
      </c>
      <c r="E33" s="13" t="s">
        <v>42</v>
      </c>
      <c r="F33" s="13" t="s">
        <v>10</v>
      </c>
      <c r="G33" s="13" t="s">
        <v>33</v>
      </c>
      <c r="H33" s="13"/>
      <c r="I33" s="4">
        <v>75000</v>
      </c>
      <c r="J33" s="3"/>
    </row>
    <row r="34" spans="1:10" x14ac:dyDescent="0.3">
      <c r="A34">
        <v>30</v>
      </c>
      <c r="B34" s="8">
        <v>45940</v>
      </c>
      <c r="C34" s="13" t="str">
        <f>VLOOKUP(TEXT(B34,"MMMM"),Mois!$B$3:$C$14,2,0)</f>
        <v>OCTOBRE</v>
      </c>
      <c r="D34" s="13">
        <f t="shared" si="0"/>
        <v>2025</v>
      </c>
      <c r="E34" s="13" t="s">
        <v>3</v>
      </c>
      <c r="F34" s="13" t="s">
        <v>5</v>
      </c>
      <c r="G34" s="13" t="s">
        <v>31</v>
      </c>
      <c r="H34" s="13">
        <v>5</v>
      </c>
      <c r="I34" s="4">
        <v>75000</v>
      </c>
      <c r="J34" s="3"/>
    </row>
    <row r="35" spans="1:10" x14ac:dyDescent="0.3">
      <c r="A35">
        <v>31</v>
      </c>
      <c r="B35" s="8">
        <v>45787</v>
      </c>
      <c r="C35" s="13" t="str">
        <f>VLOOKUP(TEXT(B35,"MMMM"),Mois!$B$3:$C$14,2,0)</f>
        <v>MAI</v>
      </c>
      <c r="D35" s="13">
        <f t="shared" si="0"/>
        <v>2025</v>
      </c>
      <c r="E35" s="13" t="s">
        <v>3</v>
      </c>
      <c r="F35" s="13" t="s">
        <v>6</v>
      </c>
      <c r="G35" s="13" t="s">
        <v>29</v>
      </c>
      <c r="H35" s="13">
        <v>2</v>
      </c>
      <c r="I35" s="4">
        <v>1500</v>
      </c>
      <c r="J35" s="3"/>
    </row>
    <row r="36" spans="1:10" x14ac:dyDescent="0.3">
      <c r="A36">
        <v>32</v>
      </c>
      <c r="B36" s="8"/>
      <c r="C36" s="13" t="str">
        <f>VLOOKUP(TEXT(B36,"MMMM"),Mois!$B$3:$C$14,2,0)</f>
        <v>JANVIER</v>
      </c>
      <c r="D36" s="13">
        <f t="shared" si="0"/>
        <v>1900</v>
      </c>
      <c r="E36" s="13"/>
      <c r="F36" s="13"/>
      <c r="G36" s="13"/>
      <c r="H36" s="13"/>
      <c r="I36" s="4"/>
      <c r="J36" s="3"/>
    </row>
    <row r="37" spans="1:10" x14ac:dyDescent="0.3">
      <c r="A37">
        <v>33</v>
      </c>
      <c r="B37" s="8"/>
      <c r="C37" s="13" t="str">
        <f>VLOOKUP(TEXT(B37,"MMMM"),Mois!$B$3:$C$14,2,0)</f>
        <v>JANVIER</v>
      </c>
      <c r="D37" s="13">
        <f t="shared" si="0"/>
        <v>1900</v>
      </c>
      <c r="E37" s="13"/>
      <c r="F37" s="13"/>
      <c r="G37" s="13"/>
      <c r="H37" s="13"/>
      <c r="I37" s="4"/>
      <c r="J37" s="3"/>
    </row>
    <row r="38" spans="1:10" x14ac:dyDescent="0.3">
      <c r="A38">
        <v>34</v>
      </c>
      <c r="B38" s="8"/>
      <c r="C38" s="13" t="str">
        <f>VLOOKUP(TEXT(B38,"MMMM"),Mois!$B$3:$C$14,2,0)</f>
        <v>JANVIER</v>
      </c>
      <c r="D38" s="13">
        <f t="shared" si="0"/>
        <v>1900</v>
      </c>
      <c r="E38" s="13"/>
      <c r="F38" s="13"/>
      <c r="G38" s="13"/>
      <c r="H38" s="13"/>
      <c r="I38" s="4"/>
      <c r="J38" s="3"/>
    </row>
    <row r="39" spans="1:10" x14ac:dyDescent="0.3">
      <c r="A39">
        <v>35</v>
      </c>
      <c r="B39" s="8"/>
      <c r="C39" s="13" t="str">
        <f>VLOOKUP(TEXT(B39,"MMMM"),Mois!$B$3:$C$14,2,0)</f>
        <v>JANVIER</v>
      </c>
      <c r="D39" s="13">
        <f t="shared" si="0"/>
        <v>1900</v>
      </c>
      <c r="E39" s="13"/>
      <c r="F39" s="13"/>
      <c r="G39" s="13"/>
      <c r="H39" s="13"/>
      <c r="I39" s="4"/>
      <c r="J39" s="3"/>
    </row>
    <row r="40" spans="1:10" x14ac:dyDescent="0.3">
      <c r="A40">
        <v>36</v>
      </c>
      <c r="B40" s="8"/>
      <c r="C40" s="13" t="str">
        <f>VLOOKUP(TEXT(B40,"MMMM"),Mois!$B$3:$C$14,2,0)</f>
        <v>JANVIER</v>
      </c>
      <c r="D40" s="13">
        <f t="shared" si="0"/>
        <v>1900</v>
      </c>
      <c r="E40" s="13"/>
      <c r="F40" s="13"/>
      <c r="G40" s="13"/>
      <c r="H40" s="13"/>
      <c r="I40" s="4"/>
      <c r="J40" s="3"/>
    </row>
    <row r="41" spans="1:10" x14ac:dyDescent="0.3">
      <c r="A41">
        <v>37</v>
      </c>
      <c r="B41" s="8"/>
      <c r="C41" s="13" t="str">
        <f>VLOOKUP(TEXT(B41,"MMMM"),Mois!$B$3:$C$14,2,0)</f>
        <v>JANVIER</v>
      </c>
      <c r="D41" s="13">
        <f t="shared" si="0"/>
        <v>1900</v>
      </c>
      <c r="E41" s="13"/>
      <c r="F41" s="13"/>
      <c r="G41" s="13"/>
      <c r="H41" s="13"/>
      <c r="I41" s="4"/>
      <c r="J41" s="3"/>
    </row>
    <row r="42" spans="1:10" x14ac:dyDescent="0.3">
      <c r="A42">
        <v>38</v>
      </c>
      <c r="B42" s="8"/>
      <c r="C42" s="13" t="str">
        <f>VLOOKUP(TEXT(B42,"MMMM"),Mois!$B$3:$C$14,2,0)</f>
        <v>JANVIER</v>
      </c>
      <c r="D42" s="13">
        <f t="shared" si="0"/>
        <v>1900</v>
      </c>
      <c r="E42" s="13"/>
      <c r="F42" s="13"/>
      <c r="G42" s="13"/>
      <c r="H42" s="13"/>
      <c r="I42" s="4"/>
      <c r="J42" s="3"/>
    </row>
    <row r="43" spans="1:10" x14ac:dyDescent="0.3">
      <c r="A43">
        <v>39</v>
      </c>
      <c r="B43" s="8"/>
      <c r="C43" s="13" t="str">
        <f>VLOOKUP(TEXT(B43,"MMMM"),Mois!$B$3:$C$14,2,0)</f>
        <v>JANVIER</v>
      </c>
      <c r="D43" s="13">
        <f t="shared" si="0"/>
        <v>1900</v>
      </c>
      <c r="E43" s="13"/>
      <c r="F43" s="13"/>
      <c r="G43" s="13"/>
      <c r="H43" s="13"/>
      <c r="I43" s="4"/>
      <c r="J43" s="3"/>
    </row>
    <row r="44" spans="1:10" x14ac:dyDescent="0.3">
      <c r="A44">
        <v>40</v>
      </c>
      <c r="B44" s="8"/>
      <c r="C44" s="13" t="str">
        <f>VLOOKUP(TEXT(B44,"MMMM"),Mois!$B$3:$C$14,2,0)</f>
        <v>JANVIER</v>
      </c>
      <c r="D44" s="13">
        <f t="shared" si="0"/>
        <v>1900</v>
      </c>
      <c r="E44" s="13"/>
      <c r="F44" s="13"/>
      <c r="G44" s="13"/>
      <c r="H44" s="13"/>
      <c r="I44" s="4"/>
      <c r="J44" s="3"/>
    </row>
    <row r="45" spans="1:10" x14ac:dyDescent="0.3">
      <c r="A45">
        <v>41</v>
      </c>
      <c r="B45" s="8"/>
      <c r="C45" s="13" t="str">
        <f>VLOOKUP(TEXT(B45,"MMMM"),Mois!$B$3:$C$14,2,0)</f>
        <v>JANVIER</v>
      </c>
      <c r="D45" s="13">
        <f t="shared" si="0"/>
        <v>1900</v>
      </c>
      <c r="E45" s="13"/>
      <c r="F45" s="13"/>
      <c r="G45" s="13"/>
      <c r="H45" s="13"/>
      <c r="I45" s="4"/>
      <c r="J45" s="3"/>
    </row>
    <row r="46" spans="1:10" x14ac:dyDescent="0.3">
      <c r="A46">
        <v>42</v>
      </c>
      <c r="B46" s="8"/>
      <c r="C46" s="13" t="str">
        <f>VLOOKUP(TEXT(B46,"MMMM"),Mois!$B$3:$C$14,2,0)</f>
        <v>JANVIER</v>
      </c>
      <c r="D46" s="13">
        <f t="shared" si="0"/>
        <v>1900</v>
      </c>
      <c r="E46" s="13"/>
      <c r="F46" s="13"/>
      <c r="G46" s="13"/>
      <c r="H46" s="13"/>
      <c r="I46" s="4"/>
      <c r="J46" s="3"/>
    </row>
    <row r="47" spans="1:10" x14ac:dyDescent="0.3">
      <c r="A47">
        <v>43</v>
      </c>
      <c r="B47" s="8"/>
      <c r="C47" s="13" t="str">
        <f>VLOOKUP(TEXT(B47,"MMMM"),Mois!$B$3:$C$14,2,0)</f>
        <v>JANVIER</v>
      </c>
      <c r="D47" s="13">
        <f t="shared" si="0"/>
        <v>1900</v>
      </c>
      <c r="E47" s="13"/>
      <c r="F47" s="13"/>
      <c r="G47" s="13"/>
      <c r="H47" s="13"/>
      <c r="I47" s="4"/>
      <c r="J47" s="3"/>
    </row>
    <row r="48" spans="1:10" x14ac:dyDescent="0.3">
      <c r="A48">
        <v>44</v>
      </c>
      <c r="B48" s="8"/>
      <c r="C48" s="13" t="str">
        <f>VLOOKUP(TEXT(B48,"MMMM"),Mois!$B$3:$C$14,2,0)</f>
        <v>JANVIER</v>
      </c>
      <c r="D48" s="13">
        <f t="shared" si="0"/>
        <v>1900</v>
      </c>
      <c r="E48" s="13"/>
      <c r="F48" s="13"/>
      <c r="G48" s="13"/>
      <c r="H48" s="13"/>
      <c r="I48" s="4"/>
      <c r="J48" s="3"/>
    </row>
    <row r="49" spans="1:10" x14ac:dyDescent="0.3">
      <c r="A49">
        <v>45</v>
      </c>
      <c r="B49" s="8"/>
      <c r="C49" s="13" t="str">
        <f>VLOOKUP(TEXT(B49,"MMMM"),Mois!$B$3:$C$14,2,0)</f>
        <v>JANVIER</v>
      </c>
      <c r="D49" s="13">
        <f t="shared" si="0"/>
        <v>1900</v>
      </c>
      <c r="E49" s="13"/>
      <c r="F49" s="13"/>
      <c r="G49" s="13"/>
      <c r="H49" s="13"/>
      <c r="I49" s="4"/>
      <c r="J49" s="3"/>
    </row>
    <row r="50" spans="1:10" x14ac:dyDescent="0.3">
      <c r="A50">
        <v>46</v>
      </c>
      <c r="B50" s="8"/>
      <c r="C50" s="13" t="str">
        <f>VLOOKUP(TEXT(B50,"MMMM"),Mois!$B$3:$C$14,2,0)</f>
        <v>JANVIER</v>
      </c>
      <c r="D50" s="13">
        <f t="shared" si="0"/>
        <v>1900</v>
      </c>
      <c r="E50" s="13"/>
      <c r="F50" s="13"/>
      <c r="G50" s="13"/>
      <c r="H50" s="13"/>
      <c r="I50" s="4"/>
      <c r="J50" s="3"/>
    </row>
    <row r="51" spans="1:10" x14ac:dyDescent="0.3">
      <c r="A51">
        <v>47</v>
      </c>
      <c r="B51" s="8"/>
      <c r="C51" s="13" t="str">
        <f>VLOOKUP(TEXT(B51,"MMMM"),Mois!$B$3:$C$14,2,0)</f>
        <v>JANVIER</v>
      </c>
      <c r="D51" s="13">
        <f t="shared" si="0"/>
        <v>1900</v>
      </c>
      <c r="E51" s="13"/>
      <c r="F51" s="13"/>
      <c r="G51" s="13"/>
      <c r="H51" s="13"/>
      <c r="I51" s="4"/>
      <c r="J51" s="3"/>
    </row>
    <row r="52" spans="1:10" x14ac:dyDescent="0.3">
      <c r="A52">
        <v>48</v>
      </c>
      <c r="B52" s="8"/>
      <c r="C52" s="13" t="str">
        <f>VLOOKUP(TEXT(B52,"MMMM"),Mois!$B$3:$C$14,2,0)</f>
        <v>JANVIER</v>
      </c>
      <c r="D52" s="13">
        <f t="shared" si="0"/>
        <v>1900</v>
      </c>
      <c r="E52" s="13"/>
      <c r="F52" s="13"/>
      <c r="G52" s="13"/>
      <c r="H52" s="13"/>
      <c r="I52" s="4"/>
      <c r="J52" s="3"/>
    </row>
    <row r="53" spans="1:10" x14ac:dyDescent="0.3">
      <c r="A53">
        <v>49</v>
      </c>
      <c r="B53" s="8"/>
      <c r="C53" s="13" t="str">
        <f>VLOOKUP(TEXT(B53,"MMMM"),Mois!$B$3:$C$14,2,0)</f>
        <v>JANVIER</v>
      </c>
      <c r="D53" s="13">
        <f t="shared" si="0"/>
        <v>1900</v>
      </c>
      <c r="E53" s="13"/>
      <c r="F53" s="13"/>
      <c r="G53" s="13"/>
      <c r="H53" s="13"/>
      <c r="I53" s="4"/>
      <c r="J53" s="3"/>
    </row>
    <row r="54" spans="1:10" x14ac:dyDescent="0.3">
      <c r="A54">
        <v>50</v>
      </c>
      <c r="B54" s="8"/>
      <c r="C54" s="13" t="str">
        <f>VLOOKUP(TEXT(B54,"MMMM"),Mois!$B$3:$C$14,2,0)</f>
        <v>JANVIER</v>
      </c>
      <c r="D54" s="13">
        <f t="shared" si="0"/>
        <v>1900</v>
      </c>
      <c r="E54" s="13"/>
      <c r="F54" s="13"/>
      <c r="G54" s="13"/>
      <c r="H54" s="13"/>
      <c r="I54" s="4"/>
      <c r="J54" s="3"/>
    </row>
    <row r="55" spans="1:10" x14ac:dyDescent="0.3">
      <c r="A55">
        <v>51</v>
      </c>
      <c r="B55" s="8"/>
      <c r="C55" s="13" t="str">
        <f>VLOOKUP(TEXT(B55,"MMMM"),Mois!$B$3:$C$14,2,0)</f>
        <v>JANVIER</v>
      </c>
      <c r="D55" s="13">
        <f t="shared" si="0"/>
        <v>1900</v>
      </c>
      <c r="E55" s="13"/>
      <c r="F55" s="13"/>
      <c r="G55" s="13"/>
      <c r="H55" s="13"/>
      <c r="I55" s="4"/>
      <c r="J55" s="3"/>
    </row>
    <row r="56" spans="1:10" x14ac:dyDescent="0.3">
      <c r="A56">
        <v>52</v>
      </c>
      <c r="B56" s="8"/>
      <c r="C56" s="13" t="str">
        <f>VLOOKUP(TEXT(B56,"MMMM"),Mois!$B$3:$C$14,2,0)</f>
        <v>JANVIER</v>
      </c>
      <c r="D56" s="13">
        <f t="shared" si="0"/>
        <v>1900</v>
      </c>
      <c r="E56" s="13"/>
      <c r="F56" s="13"/>
      <c r="G56" s="13"/>
      <c r="H56" s="13"/>
      <c r="I56" s="4"/>
      <c r="J56" s="3"/>
    </row>
    <row r="57" spans="1:10" x14ac:dyDescent="0.3">
      <c r="A57">
        <v>53</v>
      </c>
      <c r="B57" s="8"/>
      <c r="C57" s="13" t="str">
        <f>VLOOKUP(TEXT(B57,"MMMM"),Mois!$B$3:$C$14,2,0)</f>
        <v>JANVIER</v>
      </c>
      <c r="D57" s="13">
        <f t="shared" si="0"/>
        <v>1900</v>
      </c>
      <c r="E57" s="13"/>
      <c r="F57" s="13"/>
      <c r="G57" s="13"/>
      <c r="H57" s="13"/>
      <c r="I57" s="4"/>
      <c r="J57" s="3"/>
    </row>
    <row r="58" spans="1:10" x14ac:dyDescent="0.3">
      <c r="A58">
        <v>54</v>
      </c>
      <c r="B58" s="8"/>
      <c r="C58" s="13" t="str">
        <f>VLOOKUP(TEXT(B58,"MMMM"),Mois!$B$3:$C$14,2,0)</f>
        <v>JANVIER</v>
      </c>
      <c r="D58" s="13">
        <f t="shared" si="0"/>
        <v>1900</v>
      </c>
      <c r="E58" s="13"/>
      <c r="F58" s="13"/>
      <c r="G58" s="13"/>
      <c r="H58" s="13"/>
      <c r="I58" s="4"/>
      <c r="J58" s="3"/>
    </row>
    <row r="59" spans="1:10" x14ac:dyDescent="0.3">
      <c r="A59">
        <v>55</v>
      </c>
      <c r="B59" s="8"/>
      <c r="C59" s="13" t="str">
        <f>VLOOKUP(TEXT(B59,"MMMM"),Mois!$B$3:$C$14,2,0)</f>
        <v>JANVIER</v>
      </c>
      <c r="D59" s="13">
        <f t="shared" si="0"/>
        <v>1900</v>
      </c>
      <c r="E59" s="13"/>
      <c r="F59" s="13"/>
      <c r="G59" s="13"/>
      <c r="H59" s="13"/>
      <c r="I59" s="4"/>
      <c r="J59" s="3"/>
    </row>
    <row r="60" spans="1:10" x14ac:dyDescent="0.3">
      <c r="A60">
        <v>56</v>
      </c>
      <c r="B60" s="8"/>
      <c r="C60" s="13" t="str">
        <f>VLOOKUP(TEXT(B60,"MMMM"),Mois!$B$3:$C$14,2,0)</f>
        <v>JANVIER</v>
      </c>
      <c r="D60" s="13">
        <f t="shared" si="0"/>
        <v>1900</v>
      </c>
      <c r="E60" s="13"/>
      <c r="F60" s="13"/>
      <c r="G60" s="13"/>
      <c r="H60" s="13"/>
      <c r="I60" s="4"/>
      <c r="J60" s="3"/>
    </row>
    <row r="61" spans="1:10" x14ac:dyDescent="0.3">
      <c r="A61">
        <v>57</v>
      </c>
      <c r="B61" s="8"/>
      <c r="C61" s="13" t="str">
        <f>VLOOKUP(TEXT(B61,"MMMM"),Mois!$B$3:$C$14,2,0)</f>
        <v>JANVIER</v>
      </c>
      <c r="D61" s="13">
        <f t="shared" si="0"/>
        <v>1900</v>
      </c>
      <c r="E61" s="13"/>
      <c r="F61" s="13"/>
      <c r="G61" s="13"/>
      <c r="H61" s="13"/>
      <c r="I61" s="4"/>
      <c r="J61" s="3"/>
    </row>
    <row r="62" spans="1:10" x14ac:dyDescent="0.3">
      <c r="A62">
        <v>58</v>
      </c>
      <c r="B62" s="8"/>
      <c r="C62" s="13" t="str">
        <f>VLOOKUP(TEXT(B62,"MMMM"),Mois!$B$3:$C$14,2,0)</f>
        <v>JANVIER</v>
      </c>
      <c r="D62" s="13">
        <f t="shared" si="0"/>
        <v>1900</v>
      </c>
      <c r="E62" s="13"/>
      <c r="F62" s="13"/>
      <c r="G62" s="13"/>
      <c r="H62" s="13"/>
      <c r="I62" s="4"/>
      <c r="J62" s="3"/>
    </row>
    <row r="63" spans="1:10" x14ac:dyDescent="0.3">
      <c r="A63">
        <v>59</v>
      </c>
      <c r="B63" s="8"/>
      <c r="C63" s="13" t="str">
        <f>VLOOKUP(TEXT(B63,"MMMM"),Mois!$B$3:$C$14,2,0)</f>
        <v>JANVIER</v>
      </c>
      <c r="D63" s="13">
        <f t="shared" si="0"/>
        <v>1900</v>
      </c>
      <c r="E63" s="13"/>
      <c r="F63" s="13"/>
      <c r="G63" s="13"/>
      <c r="H63" s="13"/>
      <c r="I63" s="4"/>
      <c r="J63" s="3"/>
    </row>
    <row r="64" spans="1:10" x14ac:dyDescent="0.3">
      <c r="A64">
        <v>60</v>
      </c>
      <c r="B64" s="8"/>
      <c r="C64" s="13" t="str">
        <f>VLOOKUP(TEXT(B64,"MMMM"),Mois!$B$3:$C$14,2,0)</f>
        <v>JANVIER</v>
      </c>
      <c r="D64" s="13">
        <f t="shared" si="0"/>
        <v>1900</v>
      </c>
      <c r="E64" s="13"/>
      <c r="F64" s="13"/>
      <c r="G64" s="13"/>
      <c r="H64" s="13"/>
      <c r="I64" s="4"/>
      <c r="J64" s="3"/>
    </row>
    <row r="65" spans="1:10" x14ac:dyDescent="0.3">
      <c r="A65">
        <v>61</v>
      </c>
      <c r="B65" s="8"/>
      <c r="C65" s="13" t="str">
        <f>VLOOKUP(TEXT(B65,"MMMM"),Mois!$B$3:$C$14,2,0)</f>
        <v>JANVIER</v>
      </c>
      <c r="D65" s="13">
        <f t="shared" si="0"/>
        <v>1900</v>
      </c>
      <c r="E65" s="13"/>
      <c r="F65" s="13"/>
      <c r="G65" s="13"/>
      <c r="H65" s="13"/>
      <c r="I65" s="4"/>
      <c r="J65" s="3"/>
    </row>
    <row r="66" spans="1:10" x14ac:dyDescent="0.3">
      <c r="A66">
        <v>62</v>
      </c>
      <c r="B66" s="8"/>
      <c r="C66" s="13" t="str">
        <f>VLOOKUP(TEXT(B66,"MMMM"),Mois!$B$3:$C$14,2,0)</f>
        <v>JANVIER</v>
      </c>
      <c r="D66" s="13">
        <f t="shared" si="0"/>
        <v>1900</v>
      </c>
      <c r="E66" s="13"/>
      <c r="F66" s="13"/>
      <c r="G66" s="13"/>
      <c r="H66" s="13"/>
      <c r="I66" s="4"/>
      <c r="J66" s="3"/>
    </row>
    <row r="67" spans="1:10" x14ac:dyDescent="0.3">
      <c r="A67">
        <v>63</v>
      </c>
      <c r="B67" s="8"/>
      <c r="C67" s="13" t="str">
        <f>VLOOKUP(TEXT(B67,"MMMM"),Mois!$B$3:$C$14,2,0)</f>
        <v>JANVIER</v>
      </c>
      <c r="D67" s="13">
        <f t="shared" si="0"/>
        <v>1900</v>
      </c>
      <c r="E67" s="13"/>
      <c r="F67" s="13"/>
      <c r="G67" s="13"/>
      <c r="H67" s="13"/>
      <c r="I67" s="4"/>
      <c r="J67" s="3"/>
    </row>
    <row r="68" spans="1:10" x14ac:dyDescent="0.3">
      <c r="A68">
        <v>64</v>
      </c>
      <c r="B68" s="8"/>
      <c r="C68" s="13" t="str">
        <f>VLOOKUP(TEXT(B68,"MMMM"),Mois!$B$3:$C$14,2,0)</f>
        <v>JANVIER</v>
      </c>
      <c r="D68" s="13">
        <f t="shared" si="0"/>
        <v>1900</v>
      </c>
      <c r="E68" s="13"/>
      <c r="F68" s="13"/>
      <c r="G68" s="13"/>
      <c r="H68" s="13"/>
      <c r="I68" s="4"/>
      <c r="J68" s="3"/>
    </row>
    <row r="69" spans="1:10" x14ac:dyDescent="0.3">
      <c r="A69">
        <v>65</v>
      </c>
      <c r="B69" s="8"/>
      <c r="C69" s="13" t="str">
        <f>VLOOKUP(TEXT(B69,"MMMM"),Mois!$B$3:$C$14,2,0)</f>
        <v>JANVIER</v>
      </c>
      <c r="D69" s="13">
        <f t="shared" si="0"/>
        <v>1900</v>
      </c>
      <c r="E69" s="13"/>
      <c r="F69" s="13"/>
      <c r="G69" s="13"/>
      <c r="H69" s="13"/>
      <c r="I69" s="4"/>
      <c r="J69" s="3"/>
    </row>
    <row r="70" spans="1:10" x14ac:dyDescent="0.3">
      <c r="A70">
        <v>66</v>
      </c>
      <c r="B70" s="8"/>
      <c r="C70" s="13" t="str">
        <f>VLOOKUP(TEXT(B70,"MMMM"),Mois!$B$3:$C$14,2,0)</f>
        <v>JANVIER</v>
      </c>
      <c r="D70" s="13">
        <f t="shared" si="0"/>
        <v>1900</v>
      </c>
      <c r="E70" s="13"/>
      <c r="F70" s="13"/>
      <c r="G70" s="13"/>
      <c r="H70" s="13"/>
      <c r="I70" s="4"/>
      <c r="J70" s="3"/>
    </row>
    <row r="71" spans="1:10" x14ac:dyDescent="0.3">
      <c r="A71">
        <v>67</v>
      </c>
      <c r="B71" s="8"/>
      <c r="C71" s="13" t="str">
        <f>VLOOKUP(TEXT(B71,"MMMM"),Mois!$B$3:$C$14,2,0)</f>
        <v>JANVIER</v>
      </c>
      <c r="D71" s="13">
        <f t="shared" ref="D71:D134" si="1">YEAR(B71)</f>
        <v>1900</v>
      </c>
      <c r="E71" s="13"/>
      <c r="F71" s="13"/>
      <c r="G71" s="13"/>
      <c r="H71" s="13"/>
      <c r="I71" s="4"/>
      <c r="J71" s="3"/>
    </row>
    <row r="72" spans="1:10" x14ac:dyDescent="0.3">
      <c r="A72">
        <v>68</v>
      </c>
      <c r="B72" s="8"/>
      <c r="C72" s="13" t="str">
        <f>VLOOKUP(TEXT(B72,"MMMM"),Mois!$B$3:$C$14,2,0)</f>
        <v>JANVIER</v>
      </c>
      <c r="D72" s="13">
        <f t="shared" si="1"/>
        <v>1900</v>
      </c>
      <c r="E72" s="13"/>
      <c r="F72" s="13"/>
      <c r="G72" s="13"/>
      <c r="H72" s="13"/>
      <c r="I72" s="4"/>
      <c r="J72" s="3"/>
    </row>
    <row r="73" spans="1:10" x14ac:dyDescent="0.3">
      <c r="A73">
        <v>69</v>
      </c>
      <c r="B73" s="8"/>
      <c r="C73" s="13" t="str">
        <f>VLOOKUP(TEXT(B73,"MMMM"),Mois!$B$3:$C$14,2,0)</f>
        <v>JANVIER</v>
      </c>
      <c r="D73" s="13">
        <f t="shared" si="1"/>
        <v>1900</v>
      </c>
      <c r="E73" s="13"/>
      <c r="F73" s="13"/>
      <c r="G73" s="13"/>
      <c r="H73" s="13"/>
      <c r="I73" s="4"/>
      <c r="J73" s="3"/>
    </row>
    <row r="74" spans="1:10" x14ac:dyDescent="0.3">
      <c r="A74">
        <v>70</v>
      </c>
      <c r="B74" s="8"/>
      <c r="C74" s="13" t="str">
        <f>VLOOKUP(TEXT(B74,"MMMM"),Mois!$B$3:$C$14,2,0)</f>
        <v>JANVIER</v>
      </c>
      <c r="D74" s="13">
        <f t="shared" si="1"/>
        <v>1900</v>
      </c>
      <c r="E74" s="13"/>
      <c r="F74" s="13"/>
      <c r="G74" s="13"/>
      <c r="H74" s="13"/>
      <c r="I74" s="4"/>
      <c r="J74" s="3"/>
    </row>
    <row r="75" spans="1:10" x14ac:dyDescent="0.3">
      <c r="A75">
        <v>71</v>
      </c>
      <c r="B75" s="8"/>
      <c r="C75" s="13" t="str">
        <f>VLOOKUP(TEXT(B75,"MMMM"),Mois!$B$3:$C$14,2,0)</f>
        <v>JANVIER</v>
      </c>
      <c r="D75" s="13">
        <f t="shared" si="1"/>
        <v>1900</v>
      </c>
      <c r="E75" s="13"/>
      <c r="F75" s="13"/>
      <c r="G75" s="13"/>
      <c r="H75" s="13"/>
      <c r="I75" s="4"/>
      <c r="J75" s="3"/>
    </row>
    <row r="76" spans="1:10" x14ac:dyDescent="0.3">
      <c r="A76">
        <v>72</v>
      </c>
      <c r="B76" s="8"/>
      <c r="C76" s="13" t="str">
        <f>VLOOKUP(TEXT(B76,"MMMM"),Mois!$B$3:$C$14,2,0)</f>
        <v>JANVIER</v>
      </c>
      <c r="D76" s="13">
        <f t="shared" si="1"/>
        <v>1900</v>
      </c>
      <c r="E76" s="13"/>
      <c r="F76" s="13"/>
      <c r="G76" s="13"/>
      <c r="H76" s="13"/>
      <c r="I76" s="4"/>
      <c r="J76" s="3"/>
    </row>
    <row r="77" spans="1:10" x14ac:dyDescent="0.3">
      <c r="A77">
        <v>73</v>
      </c>
      <c r="B77" s="8"/>
      <c r="C77" s="13" t="str">
        <f>VLOOKUP(TEXT(B77,"MMMM"),Mois!$B$3:$C$14,2,0)</f>
        <v>JANVIER</v>
      </c>
      <c r="D77" s="13">
        <f t="shared" si="1"/>
        <v>1900</v>
      </c>
      <c r="E77" s="13"/>
      <c r="F77" s="13"/>
      <c r="G77" s="13"/>
      <c r="H77" s="13"/>
      <c r="I77" s="4"/>
      <c r="J77" s="3"/>
    </row>
    <row r="78" spans="1:10" x14ac:dyDescent="0.3">
      <c r="A78">
        <v>74</v>
      </c>
      <c r="B78" s="8"/>
      <c r="C78" s="13" t="str">
        <f>VLOOKUP(TEXT(B78,"MMMM"),Mois!$B$3:$C$14,2,0)</f>
        <v>JANVIER</v>
      </c>
      <c r="D78" s="13">
        <f t="shared" si="1"/>
        <v>1900</v>
      </c>
      <c r="E78" s="13"/>
      <c r="F78" s="13"/>
      <c r="G78" s="13"/>
      <c r="H78" s="13"/>
      <c r="I78" s="4"/>
      <c r="J78" s="3"/>
    </row>
    <row r="79" spans="1:10" x14ac:dyDescent="0.3">
      <c r="A79">
        <v>75</v>
      </c>
      <c r="B79" s="8"/>
      <c r="C79" s="13" t="str">
        <f>VLOOKUP(TEXT(B79,"MMMM"),Mois!$B$3:$C$14,2,0)</f>
        <v>JANVIER</v>
      </c>
      <c r="D79" s="13">
        <f t="shared" si="1"/>
        <v>1900</v>
      </c>
      <c r="E79" s="13"/>
      <c r="F79" s="13"/>
      <c r="G79" s="13"/>
      <c r="H79" s="13"/>
      <c r="I79" s="4"/>
      <c r="J79" s="3"/>
    </row>
    <row r="80" spans="1:10" x14ac:dyDescent="0.3">
      <c r="A80">
        <v>76</v>
      </c>
      <c r="B80" s="8"/>
      <c r="C80" s="13" t="str">
        <f>VLOOKUP(TEXT(B80,"MMMM"),Mois!$B$3:$C$14,2,0)</f>
        <v>JANVIER</v>
      </c>
      <c r="D80" s="13">
        <f t="shared" si="1"/>
        <v>1900</v>
      </c>
      <c r="E80" s="13"/>
      <c r="F80" s="13"/>
      <c r="G80" s="13"/>
      <c r="H80" s="13"/>
      <c r="I80" s="4"/>
      <c r="J80" s="3"/>
    </row>
    <row r="81" spans="1:10" x14ac:dyDescent="0.3">
      <c r="A81">
        <v>77</v>
      </c>
      <c r="B81" s="8"/>
      <c r="C81" s="13" t="str">
        <f>VLOOKUP(TEXT(B81,"MMMM"),Mois!$B$3:$C$14,2,0)</f>
        <v>JANVIER</v>
      </c>
      <c r="D81" s="13">
        <f t="shared" si="1"/>
        <v>1900</v>
      </c>
      <c r="E81" s="13"/>
      <c r="F81" s="13"/>
      <c r="G81" s="13"/>
      <c r="H81" s="13"/>
      <c r="I81" s="4"/>
      <c r="J81" s="3"/>
    </row>
    <row r="82" spans="1:10" x14ac:dyDescent="0.3">
      <c r="A82">
        <v>78</v>
      </c>
      <c r="B82" s="8"/>
      <c r="C82" s="13" t="str">
        <f>VLOOKUP(TEXT(B82,"MMMM"),Mois!$B$3:$C$14,2,0)</f>
        <v>JANVIER</v>
      </c>
      <c r="D82" s="13">
        <f t="shared" si="1"/>
        <v>1900</v>
      </c>
      <c r="E82" s="13"/>
      <c r="F82" s="13"/>
      <c r="G82" s="13"/>
      <c r="H82" s="13"/>
      <c r="I82" s="4"/>
      <c r="J82" s="3"/>
    </row>
    <row r="83" spans="1:10" x14ac:dyDescent="0.3">
      <c r="A83">
        <v>79</v>
      </c>
      <c r="B83" s="8"/>
      <c r="C83" s="13" t="str">
        <f>VLOOKUP(TEXT(B83,"MMMM"),Mois!$B$3:$C$14,2,0)</f>
        <v>JANVIER</v>
      </c>
      <c r="D83" s="13">
        <f t="shared" si="1"/>
        <v>1900</v>
      </c>
      <c r="E83" s="13"/>
      <c r="F83" s="13"/>
      <c r="G83" s="13"/>
      <c r="H83" s="13"/>
      <c r="I83" s="4"/>
      <c r="J83" s="3"/>
    </row>
    <row r="84" spans="1:10" x14ac:dyDescent="0.3">
      <c r="A84">
        <v>80</v>
      </c>
      <c r="B84" s="8"/>
      <c r="C84" s="13" t="str">
        <f>VLOOKUP(TEXT(B84,"MMMM"),Mois!$B$3:$C$14,2,0)</f>
        <v>JANVIER</v>
      </c>
      <c r="D84" s="13">
        <f t="shared" si="1"/>
        <v>1900</v>
      </c>
      <c r="E84" s="13"/>
      <c r="F84" s="13"/>
      <c r="G84" s="13"/>
      <c r="H84" s="13"/>
      <c r="I84" s="4"/>
      <c r="J84" s="3"/>
    </row>
    <row r="85" spans="1:10" x14ac:dyDescent="0.3">
      <c r="A85">
        <v>81</v>
      </c>
      <c r="B85" s="8"/>
      <c r="C85" s="13" t="str">
        <f>VLOOKUP(TEXT(B85,"MMMM"),Mois!$B$3:$C$14,2,0)</f>
        <v>JANVIER</v>
      </c>
      <c r="D85" s="13">
        <f t="shared" si="1"/>
        <v>1900</v>
      </c>
      <c r="E85" s="13"/>
      <c r="F85" s="13"/>
      <c r="G85" s="13"/>
      <c r="H85" s="13"/>
      <c r="I85" s="4"/>
      <c r="J85" s="3"/>
    </row>
    <row r="86" spans="1:10" x14ac:dyDescent="0.3">
      <c r="A86">
        <v>82</v>
      </c>
      <c r="B86" s="8"/>
      <c r="C86" s="13" t="str">
        <f>VLOOKUP(TEXT(B86,"MMMM"),Mois!$B$3:$C$14,2,0)</f>
        <v>JANVIER</v>
      </c>
      <c r="D86" s="13">
        <f t="shared" si="1"/>
        <v>1900</v>
      </c>
      <c r="E86" s="13"/>
      <c r="F86" s="13"/>
      <c r="G86" s="13"/>
      <c r="H86" s="13"/>
      <c r="I86" s="4"/>
      <c r="J86" s="3"/>
    </row>
    <row r="87" spans="1:10" x14ac:dyDescent="0.3">
      <c r="A87">
        <v>83</v>
      </c>
      <c r="B87" s="8"/>
      <c r="C87" s="13" t="str">
        <f>VLOOKUP(TEXT(B87,"MMMM"),Mois!$B$3:$C$14,2,0)</f>
        <v>JANVIER</v>
      </c>
      <c r="D87" s="13">
        <f t="shared" si="1"/>
        <v>1900</v>
      </c>
      <c r="E87" s="13"/>
      <c r="F87" s="13"/>
      <c r="G87" s="13"/>
      <c r="H87" s="13"/>
      <c r="I87" s="4"/>
      <c r="J87" s="3"/>
    </row>
    <row r="88" spans="1:10" x14ac:dyDescent="0.3">
      <c r="A88">
        <v>84</v>
      </c>
      <c r="B88" s="8"/>
      <c r="C88" s="13" t="str">
        <f>VLOOKUP(TEXT(B88,"MMMM"),Mois!$B$3:$C$14,2,0)</f>
        <v>JANVIER</v>
      </c>
      <c r="D88" s="13">
        <f t="shared" si="1"/>
        <v>1900</v>
      </c>
      <c r="E88" s="13"/>
      <c r="F88" s="13"/>
      <c r="G88" s="13"/>
      <c r="H88" s="13"/>
      <c r="I88" s="4"/>
      <c r="J88" s="3"/>
    </row>
    <row r="89" spans="1:10" x14ac:dyDescent="0.3">
      <c r="A89">
        <v>85</v>
      </c>
      <c r="B89" s="8"/>
      <c r="C89" s="13" t="str">
        <f>VLOOKUP(TEXT(B89,"MMMM"),Mois!$B$3:$C$14,2,0)</f>
        <v>JANVIER</v>
      </c>
      <c r="D89" s="13">
        <f t="shared" si="1"/>
        <v>1900</v>
      </c>
      <c r="E89" s="13"/>
      <c r="F89" s="13"/>
      <c r="G89" s="13"/>
      <c r="H89" s="13"/>
      <c r="I89" s="4"/>
      <c r="J89" s="3"/>
    </row>
    <row r="90" spans="1:10" x14ac:dyDescent="0.3">
      <c r="A90">
        <v>86</v>
      </c>
      <c r="B90" s="8"/>
      <c r="C90" s="13" t="str">
        <f>VLOOKUP(TEXT(B90,"MMMM"),Mois!$B$3:$C$14,2,0)</f>
        <v>JANVIER</v>
      </c>
      <c r="D90" s="13">
        <f t="shared" si="1"/>
        <v>1900</v>
      </c>
      <c r="E90" s="13"/>
      <c r="F90" s="13"/>
      <c r="G90" s="13"/>
      <c r="H90" s="13"/>
      <c r="I90" s="4"/>
      <c r="J90" s="3"/>
    </row>
    <row r="91" spans="1:10" x14ac:dyDescent="0.3">
      <c r="A91">
        <v>87</v>
      </c>
      <c r="B91" s="8"/>
      <c r="C91" s="13" t="str">
        <f>VLOOKUP(TEXT(B91,"MMMM"),Mois!$B$3:$C$14,2,0)</f>
        <v>JANVIER</v>
      </c>
      <c r="D91" s="13">
        <f t="shared" si="1"/>
        <v>1900</v>
      </c>
      <c r="E91" s="13"/>
      <c r="F91" s="13"/>
      <c r="G91" s="13"/>
      <c r="H91" s="13"/>
      <c r="I91" s="4"/>
      <c r="J91" s="3"/>
    </row>
    <row r="92" spans="1:10" x14ac:dyDescent="0.3">
      <c r="A92">
        <v>88</v>
      </c>
      <c r="B92" s="8"/>
      <c r="C92" s="13" t="str">
        <f>VLOOKUP(TEXT(B92,"MMMM"),Mois!$B$3:$C$14,2,0)</f>
        <v>JANVIER</v>
      </c>
      <c r="D92" s="13">
        <f t="shared" si="1"/>
        <v>1900</v>
      </c>
      <c r="E92" s="13"/>
      <c r="F92" s="13"/>
      <c r="G92" s="13"/>
      <c r="H92" s="13"/>
      <c r="I92" s="4"/>
      <c r="J92" s="3"/>
    </row>
    <row r="93" spans="1:10" x14ac:dyDescent="0.3">
      <c r="A93">
        <v>89</v>
      </c>
      <c r="B93" s="8"/>
      <c r="C93" s="13" t="str">
        <f>VLOOKUP(TEXT(B93,"MMMM"),Mois!$B$3:$C$14,2,0)</f>
        <v>JANVIER</v>
      </c>
      <c r="D93" s="13">
        <f t="shared" si="1"/>
        <v>1900</v>
      </c>
      <c r="E93" s="13"/>
      <c r="F93" s="13"/>
      <c r="G93" s="13"/>
      <c r="H93" s="13"/>
      <c r="I93" s="4"/>
      <c r="J93" s="3"/>
    </row>
    <row r="94" spans="1:10" x14ac:dyDescent="0.3">
      <c r="A94">
        <v>90</v>
      </c>
      <c r="B94" s="8"/>
      <c r="C94" s="13" t="str">
        <f>VLOOKUP(TEXT(B94,"MMMM"),Mois!$B$3:$C$14,2,0)</f>
        <v>JANVIER</v>
      </c>
      <c r="D94" s="13">
        <f t="shared" si="1"/>
        <v>1900</v>
      </c>
      <c r="E94" s="13"/>
      <c r="F94" s="13"/>
      <c r="G94" s="13"/>
      <c r="H94" s="13"/>
      <c r="I94" s="4"/>
      <c r="J94" s="3"/>
    </row>
    <row r="95" spans="1:10" x14ac:dyDescent="0.3">
      <c r="A95">
        <v>91</v>
      </c>
      <c r="B95" s="8"/>
      <c r="C95" s="13" t="str">
        <f>VLOOKUP(TEXT(B95,"MMMM"),Mois!$B$3:$C$14,2,0)</f>
        <v>JANVIER</v>
      </c>
      <c r="D95" s="13">
        <f t="shared" si="1"/>
        <v>1900</v>
      </c>
      <c r="E95" s="13"/>
      <c r="F95" s="13"/>
      <c r="G95" s="13"/>
      <c r="H95" s="13"/>
      <c r="I95" s="4"/>
      <c r="J95" s="3"/>
    </row>
    <row r="96" spans="1:10" x14ac:dyDescent="0.3">
      <c r="A96">
        <v>92</v>
      </c>
      <c r="B96" s="8"/>
      <c r="C96" s="13" t="str">
        <f>VLOOKUP(TEXT(B96,"MMMM"),Mois!$B$3:$C$14,2,0)</f>
        <v>JANVIER</v>
      </c>
      <c r="D96" s="13">
        <f t="shared" si="1"/>
        <v>1900</v>
      </c>
      <c r="E96" s="13"/>
      <c r="F96" s="13"/>
      <c r="G96" s="13"/>
      <c r="H96" s="13"/>
      <c r="I96" s="4"/>
      <c r="J96" s="3"/>
    </row>
    <row r="97" spans="1:10" x14ac:dyDescent="0.3">
      <c r="A97">
        <v>93</v>
      </c>
      <c r="B97" s="8"/>
      <c r="C97" s="13" t="str">
        <f>VLOOKUP(TEXT(B97,"MMMM"),Mois!$B$3:$C$14,2,0)</f>
        <v>JANVIER</v>
      </c>
      <c r="D97" s="13">
        <f t="shared" si="1"/>
        <v>1900</v>
      </c>
      <c r="E97" s="13"/>
      <c r="F97" s="13"/>
      <c r="G97" s="13"/>
      <c r="H97" s="13"/>
      <c r="I97" s="4"/>
      <c r="J97" s="3"/>
    </row>
    <row r="98" spans="1:10" x14ac:dyDescent="0.3">
      <c r="A98">
        <v>94</v>
      </c>
      <c r="B98" s="8"/>
      <c r="C98" s="13" t="str">
        <f>VLOOKUP(TEXT(B98,"MMMM"),Mois!$B$3:$C$14,2,0)</f>
        <v>JANVIER</v>
      </c>
      <c r="D98" s="13">
        <f t="shared" si="1"/>
        <v>1900</v>
      </c>
      <c r="E98" s="13"/>
      <c r="F98" s="13"/>
      <c r="G98" s="13"/>
      <c r="H98" s="13"/>
      <c r="I98" s="4"/>
      <c r="J98" s="3"/>
    </row>
    <row r="99" spans="1:10" x14ac:dyDescent="0.3">
      <c r="A99">
        <v>95</v>
      </c>
      <c r="B99" s="8"/>
      <c r="C99" s="13" t="str">
        <f>VLOOKUP(TEXT(B99,"MMMM"),Mois!$B$3:$C$14,2,0)</f>
        <v>JANVIER</v>
      </c>
      <c r="D99" s="13">
        <f t="shared" si="1"/>
        <v>1900</v>
      </c>
      <c r="E99" s="13"/>
      <c r="F99" s="13"/>
      <c r="G99" s="13"/>
      <c r="H99" s="13"/>
      <c r="I99" s="4"/>
      <c r="J99" s="3"/>
    </row>
    <row r="100" spans="1:10" x14ac:dyDescent="0.3">
      <c r="A100">
        <v>96</v>
      </c>
      <c r="B100" s="8"/>
      <c r="C100" s="13" t="str">
        <f>VLOOKUP(TEXT(B100,"MMMM"),Mois!$B$3:$C$14,2,0)</f>
        <v>JANVIER</v>
      </c>
      <c r="D100" s="13">
        <f t="shared" si="1"/>
        <v>1900</v>
      </c>
      <c r="E100" s="13"/>
      <c r="F100" s="13"/>
      <c r="G100" s="13"/>
      <c r="H100" s="13"/>
      <c r="I100" s="4"/>
      <c r="J100" s="3"/>
    </row>
    <row r="101" spans="1:10" x14ac:dyDescent="0.3">
      <c r="A101">
        <v>97</v>
      </c>
      <c r="B101" s="8"/>
      <c r="C101" s="13" t="str">
        <f>VLOOKUP(TEXT(B101,"MMMM"),Mois!$B$3:$C$14,2,0)</f>
        <v>JANVIER</v>
      </c>
      <c r="D101" s="13">
        <f t="shared" si="1"/>
        <v>1900</v>
      </c>
      <c r="E101" s="13"/>
      <c r="F101" s="13"/>
      <c r="G101" s="13"/>
      <c r="H101" s="13"/>
      <c r="I101" s="4"/>
      <c r="J101" s="3"/>
    </row>
    <row r="102" spans="1:10" x14ac:dyDescent="0.3">
      <c r="A102">
        <v>98</v>
      </c>
      <c r="B102" s="8"/>
      <c r="C102" s="13" t="str">
        <f>VLOOKUP(TEXT(B102,"MMMM"),Mois!$B$3:$C$14,2,0)</f>
        <v>JANVIER</v>
      </c>
      <c r="D102" s="13">
        <f t="shared" si="1"/>
        <v>1900</v>
      </c>
      <c r="E102" s="13"/>
      <c r="F102" s="13"/>
      <c r="G102" s="13"/>
      <c r="H102" s="13"/>
      <c r="I102" s="4"/>
      <c r="J102" s="3"/>
    </row>
    <row r="103" spans="1:10" x14ac:dyDescent="0.3">
      <c r="A103">
        <v>99</v>
      </c>
      <c r="B103" s="8"/>
      <c r="C103" s="13" t="str">
        <f>VLOOKUP(TEXT(B103,"MMMM"),Mois!$B$3:$C$14,2,0)</f>
        <v>JANVIER</v>
      </c>
      <c r="D103" s="13">
        <f t="shared" si="1"/>
        <v>1900</v>
      </c>
      <c r="E103" s="13"/>
      <c r="F103" s="13"/>
      <c r="G103" s="13"/>
      <c r="H103" s="13"/>
      <c r="I103" s="4"/>
      <c r="J103" s="3"/>
    </row>
    <row r="104" spans="1:10" x14ac:dyDescent="0.3">
      <c r="A104">
        <v>100</v>
      </c>
      <c r="B104" s="8"/>
      <c r="C104" s="13" t="str">
        <f>VLOOKUP(TEXT(B104,"MMMM"),Mois!$B$3:$C$14,2,0)</f>
        <v>JANVIER</v>
      </c>
      <c r="D104" s="13">
        <f t="shared" si="1"/>
        <v>1900</v>
      </c>
      <c r="E104" s="13"/>
      <c r="F104" s="13"/>
      <c r="G104" s="13"/>
      <c r="H104" s="13"/>
      <c r="I104" s="4"/>
      <c r="J104" s="3"/>
    </row>
    <row r="105" spans="1:10" x14ac:dyDescent="0.3">
      <c r="A105">
        <v>101</v>
      </c>
      <c r="B105" s="8"/>
      <c r="C105" s="13" t="str">
        <f>VLOOKUP(TEXT(B105,"MMMM"),Mois!$B$3:$C$14,2,0)</f>
        <v>JANVIER</v>
      </c>
      <c r="D105" s="13">
        <f t="shared" si="1"/>
        <v>1900</v>
      </c>
      <c r="E105" s="13"/>
      <c r="F105" s="13"/>
      <c r="G105" s="13"/>
      <c r="H105" s="13"/>
      <c r="I105" s="4"/>
      <c r="J105" s="3"/>
    </row>
    <row r="106" spans="1:10" x14ac:dyDescent="0.3">
      <c r="A106">
        <v>102</v>
      </c>
      <c r="B106" s="8"/>
      <c r="C106" s="13" t="str">
        <f>VLOOKUP(TEXT(B106,"MMMM"),Mois!$B$3:$C$14,2,0)</f>
        <v>JANVIER</v>
      </c>
      <c r="D106" s="13">
        <f t="shared" si="1"/>
        <v>1900</v>
      </c>
      <c r="E106" s="13"/>
      <c r="F106" s="13"/>
      <c r="G106" s="13"/>
      <c r="H106" s="13"/>
      <c r="I106" s="4"/>
      <c r="J106" s="3"/>
    </row>
    <row r="107" spans="1:10" x14ac:dyDescent="0.3">
      <c r="A107">
        <v>103</v>
      </c>
      <c r="B107" s="8"/>
      <c r="C107" s="13" t="str">
        <f>VLOOKUP(TEXT(B107,"MMMM"),Mois!$B$3:$C$14,2,0)</f>
        <v>JANVIER</v>
      </c>
      <c r="D107" s="13">
        <f t="shared" si="1"/>
        <v>1900</v>
      </c>
      <c r="E107" s="13"/>
      <c r="F107" s="13"/>
      <c r="G107" s="13"/>
      <c r="H107" s="13"/>
      <c r="I107" s="4"/>
      <c r="J107" s="3"/>
    </row>
    <row r="108" spans="1:10" x14ac:dyDescent="0.3">
      <c r="A108">
        <v>104</v>
      </c>
      <c r="B108" s="8"/>
      <c r="C108" s="13" t="str">
        <f>VLOOKUP(TEXT(B108,"MMMM"),Mois!$B$3:$C$14,2,0)</f>
        <v>JANVIER</v>
      </c>
      <c r="D108" s="13">
        <f t="shared" si="1"/>
        <v>1900</v>
      </c>
      <c r="E108" s="13"/>
      <c r="F108" s="13"/>
      <c r="G108" s="13"/>
      <c r="H108" s="13"/>
      <c r="I108" s="4"/>
      <c r="J108" s="3"/>
    </row>
    <row r="109" spans="1:10" x14ac:dyDescent="0.3">
      <c r="A109">
        <v>105</v>
      </c>
      <c r="B109" s="8"/>
      <c r="C109" s="13" t="str">
        <f>VLOOKUP(TEXT(B109,"MMMM"),Mois!$B$3:$C$14,2,0)</f>
        <v>JANVIER</v>
      </c>
      <c r="D109" s="13">
        <f t="shared" si="1"/>
        <v>1900</v>
      </c>
      <c r="E109" s="13"/>
      <c r="F109" s="13"/>
      <c r="G109" s="13"/>
      <c r="H109" s="13"/>
      <c r="I109" s="4"/>
      <c r="J109" s="3"/>
    </row>
    <row r="110" spans="1:10" x14ac:dyDescent="0.3">
      <c r="A110">
        <v>106</v>
      </c>
      <c r="B110" s="8"/>
      <c r="C110" s="13" t="str">
        <f>VLOOKUP(TEXT(B110,"MMMM"),Mois!$B$3:$C$14,2,0)</f>
        <v>JANVIER</v>
      </c>
      <c r="D110" s="13">
        <f t="shared" si="1"/>
        <v>1900</v>
      </c>
      <c r="E110" s="13"/>
      <c r="F110" s="13"/>
      <c r="G110" s="13"/>
      <c r="H110" s="13"/>
      <c r="I110" s="4"/>
      <c r="J110" s="3"/>
    </row>
    <row r="111" spans="1:10" x14ac:dyDescent="0.3">
      <c r="A111">
        <v>107</v>
      </c>
      <c r="B111" s="8"/>
      <c r="C111" s="13" t="str">
        <f>VLOOKUP(TEXT(B111,"MMMM"),Mois!$B$3:$C$14,2,0)</f>
        <v>JANVIER</v>
      </c>
      <c r="D111" s="13">
        <f t="shared" si="1"/>
        <v>1900</v>
      </c>
      <c r="E111" s="13"/>
      <c r="F111" s="13"/>
      <c r="G111" s="13"/>
      <c r="H111" s="13"/>
      <c r="I111" s="4"/>
      <c r="J111" s="3"/>
    </row>
    <row r="112" spans="1:10" x14ac:dyDescent="0.3">
      <c r="A112">
        <v>108</v>
      </c>
      <c r="B112" s="8"/>
      <c r="C112" s="13" t="str">
        <f>VLOOKUP(TEXT(B112,"MMMM"),Mois!$B$3:$C$14,2,0)</f>
        <v>JANVIER</v>
      </c>
      <c r="D112" s="13">
        <f t="shared" si="1"/>
        <v>1900</v>
      </c>
      <c r="E112" s="13"/>
      <c r="F112" s="13"/>
      <c r="G112" s="13"/>
      <c r="H112" s="13"/>
      <c r="I112" s="4"/>
      <c r="J112" s="3"/>
    </row>
    <row r="113" spans="1:10" x14ac:dyDescent="0.3">
      <c r="A113">
        <v>109</v>
      </c>
      <c r="B113" s="8"/>
      <c r="C113" s="13" t="str">
        <f>VLOOKUP(TEXT(B113,"MMMM"),Mois!$B$3:$C$14,2,0)</f>
        <v>JANVIER</v>
      </c>
      <c r="D113" s="13">
        <f t="shared" si="1"/>
        <v>1900</v>
      </c>
      <c r="E113" s="13"/>
      <c r="F113" s="13"/>
      <c r="G113" s="13"/>
      <c r="H113" s="13"/>
      <c r="I113" s="4"/>
      <c r="J113" s="3"/>
    </row>
    <row r="114" spans="1:10" x14ac:dyDescent="0.3">
      <c r="A114">
        <v>110</v>
      </c>
      <c r="B114" s="8"/>
      <c r="C114" s="13" t="str">
        <f>VLOOKUP(TEXT(B114,"MMMM"),Mois!$B$3:$C$14,2,0)</f>
        <v>JANVIER</v>
      </c>
      <c r="D114" s="13">
        <f t="shared" si="1"/>
        <v>1900</v>
      </c>
      <c r="E114" s="13"/>
      <c r="F114" s="13"/>
      <c r="G114" s="13"/>
      <c r="H114" s="13"/>
      <c r="I114" s="4"/>
      <c r="J114" s="3"/>
    </row>
    <row r="115" spans="1:10" x14ac:dyDescent="0.3">
      <c r="A115">
        <v>111</v>
      </c>
      <c r="B115" s="8"/>
      <c r="C115" s="13" t="str">
        <f>VLOOKUP(TEXT(B115,"MMMM"),Mois!$B$3:$C$14,2,0)</f>
        <v>JANVIER</v>
      </c>
      <c r="D115" s="13">
        <f t="shared" si="1"/>
        <v>1900</v>
      </c>
      <c r="E115" s="13"/>
      <c r="F115" s="13"/>
      <c r="G115" s="13"/>
      <c r="H115" s="13"/>
      <c r="I115" s="4"/>
      <c r="J115" s="3"/>
    </row>
    <row r="116" spans="1:10" x14ac:dyDescent="0.3">
      <c r="A116">
        <v>112</v>
      </c>
      <c r="B116" s="8"/>
      <c r="C116" s="13" t="str">
        <f>VLOOKUP(TEXT(B116,"MMMM"),Mois!$B$3:$C$14,2,0)</f>
        <v>JANVIER</v>
      </c>
      <c r="D116" s="13">
        <f t="shared" si="1"/>
        <v>1900</v>
      </c>
      <c r="E116" s="13"/>
      <c r="F116" s="13"/>
      <c r="G116" s="13"/>
      <c r="H116" s="13"/>
      <c r="I116" s="4"/>
      <c r="J116" s="3"/>
    </row>
    <row r="117" spans="1:10" x14ac:dyDescent="0.3">
      <c r="A117">
        <v>113</v>
      </c>
      <c r="B117" s="8"/>
      <c r="C117" s="13" t="str">
        <f>VLOOKUP(TEXT(B117,"MMMM"),Mois!$B$3:$C$14,2,0)</f>
        <v>JANVIER</v>
      </c>
      <c r="D117" s="13">
        <f t="shared" si="1"/>
        <v>1900</v>
      </c>
      <c r="E117" s="13"/>
      <c r="F117" s="13"/>
      <c r="G117" s="13"/>
      <c r="H117" s="13"/>
      <c r="I117" s="4"/>
      <c r="J117" s="3"/>
    </row>
    <row r="118" spans="1:10" x14ac:dyDescent="0.3">
      <c r="A118">
        <v>114</v>
      </c>
      <c r="B118" s="8"/>
      <c r="C118" s="13" t="str">
        <f>VLOOKUP(TEXT(B118,"MMMM"),Mois!$B$3:$C$14,2,0)</f>
        <v>JANVIER</v>
      </c>
      <c r="D118" s="13">
        <f t="shared" si="1"/>
        <v>1900</v>
      </c>
      <c r="E118" s="13"/>
      <c r="F118" s="13"/>
      <c r="G118" s="13"/>
      <c r="H118" s="13"/>
      <c r="I118" s="4"/>
      <c r="J118" s="3"/>
    </row>
    <row r="119" spans="1:10" x14ac:dyDescent="0.3">
      <c r="A119">
        <v>115</v>
      </c>
      <c r="B119" s="8"/>
      <c r="C119" s="13" t="str">
        <f>VLOOKUP(TEXT(B119,"MMMM"),Mois!$B$3:$C$14,2,0)</f>
        <v>JANVIER</v>
      </c>
      <c r="D119" s="13">
        <f t="shared" si="1"/>
        <v>1900</v>
      </c>
      <c r="E119" s="13"/>
      <c r="F119" s="13"/>
      <c r="G119" s="13"/>
      <c r="H119" s="13"/>
      <c r="I119" s="4"/>
      <c r="J119" s="3"/>
    </row>
    <row r="120" spans="1:10" x14ac:dyDescent="0.3">
      <c r="A120">
        <v>116</v>
      </c>
      <c r="B120" s="8"/>
      <c r="C120" s="13" t="str">
        <f>VLOOKUP(TEXT(B120,"MMMM"),Mois!$B$3:$C$14,2,0)</f>
        <v>JANVIER</v>
      </c>
      <c r="D120" s="13">
        <f t="shared" si="1"/>
        <v>1900</v>
      </c>
      <c r="E120" s="13"/>
      <c r="F120" s="13"/>
      <c r="G120" s="13"/>
      <c r="H120" s="13"/>
      <c r="I120" s="4"/>
      <c r="J120" s="3"/>
    </row>
    <row r="121" spans="1:10" x14ac:dyDescent="0.3">
      <c r="A121">
        <v>117</v>
      </c>
      <c r="B121" s="8"/>
      <c r="C121" s="13" t="str">
        <f>VLOOKUP(TEXT(B121,"MMMM"),Mois!$B$3:$C$14,2,0)</f>
        <v>JANVIER</v>
      </c>
      <c r="D121" s="13">
        <f t="shared" si="1"/>
        <v>1900</v>
      </c>
      <c r="E121" s="13"/>
      <c r="F121" s="13"/>
      <c r="G121" s="13"/>
      <c r="H121" s="13"/>
      <c r="I121" s="4"/>
      <c r="J121" s="3"/>
    </row>
    <row r="122" spans="1:10" x14ac:dyDescent="0.3">
      <c r="A122">
        <v>118</v>
      </c>
      <c r="B122" s="8"/>
      <c r="C122" s="13" t="str">
        <f>VLOOKUP(TEXT(B122,"MMMM"),Mois!$B$3:$C$14,2,0)</f>
        <v>JANVIER</v>
      </c>
      <c r="D122" s="13">
        <f t="shared" si="1"/>
        <v>1900</v>
      </c>
      <c r="E122" s="13"/>
      <c r="F122" s="13"/>
      <c r="G122" s="13"/>
      <c r="H122" s="13"/>
      <c r="I122" s="4"/>
      <c r="J122" s="3"/>
    </row>
    <row r="123" spans="1:10" x14ac:dyDescent="0.3">
      <c r="A123">
        <v>119</v>
      </c>
      <c r="B123" s="8"/>
      <c r="C123" s="13" t="str">
        <f>VLOOKUP(TEXT(B123,"MMMM"),Mois!$B$3:$C$14,2,0)</f>
        <v>JANVIER</v>
      </c>
      <c r="D123" s="13">
        <f t="shared" si="1"/>
        <v>1900</v>
      </c>
      <c r="E123" s="13"/>
      <c r="F123" s="13"/>
      <c r="G123" s="13"/>
      <c r="H123" s="13"/>
      <c r="I123" s="4"/>
      <c r="J123" s="3"/>
    </row>
    <row r="124" spans="1:10" x14ac:dyDescent="0.3">
      <c r="A124">
        <v>120</v>
      </c>
      <c r="B124" s="8"/>
      <c r="C124" s="13" t="str">
        <f>VLOOKUP(TEXT(B124,"MMMM"),Mois!$B$3:$C$14,2,0)</f>
        <v>JANVIER</v>
      </c>
      <c r="D124" s="13">
        <f t="shared" si="1"/>
        <v>1900</v>
      </c>
      <c r="E124" s="13"/>
      <c r="F124" s="13"/>
      <c r="G124" s="13"/>
      <c r="H124" s="13"/>
      <c r="I124" s="4"/>
      <c r="J124" s="3"/>
    </row>
    <row r="125" spans="1:10" x14ac:dyDescent="0.3">
      <c r="A125">
        <v>121</v>
      </c>
      <c r="B125" s="8"/>
      <c r="C125" s="13" t="str">
        <f>VLOOKUP(TEXT(B125,"MMMM"),Mois!$B$3:$C$14,2,0)</f>
        <v>JANVIER</v>
      </c>
      <c r="D125" s="13">
        <f t="shared" si="1"/>
        <v>1900</v>
      </c>
      <c r="E125" s="13"/>
      <c r="F125" s="13"/>
      <c r="G125" s="13"/>
      <c r="H125" s="13"/>
      <c r="I125" s="4"/>
      <c r="J125" s="3"/>
    </row>
    <row r="126" spans="1:10" x14ac:dyDescent="0.3">
      <c r="A126">
        <v>122</v>
      </c>
      <c r="B126" s="8"/>
      <c r="C126" s="13" t="str">
        <f>VLOOKUP(TEXT(B126,"MMMM"),Mois!$B$3:$C$14,2,0)</f>
        <v>JANVIER</v>
      </c>
      <c r="D126" s="13">
        <f t="shared" si="1"/>
        <v>1900</v>
      </c>
      <c r="E126" s="13"/>
      <c r="F126" s="13"/>
      <c r="G126" s="13"/>
      <c r="H126" s="13"/>
      <c r="I126" s="4"/>
      <c r="J126" s="3"/>
    </row>
    <row r="127" spans="1:10" x14ac:dyDescent="0.3">
      <c r="A127">
        <v>123</v>
      </c>
      <c r="B127" s="8"/>
      <c r="C127" s="13" t="str">
        <f>VLOOKUP(TEXT(B127,"MMMM"),Mois!$B$3:$C$14,2,0)</f>
        <v>JANVIER</v>
      </c>
      <c r="D127" s="13">
        <f t="shared" si="1"/>
        <v>1900</v>
      </c>
      <c r="E127" s="13"/>
      <c r="F127" s="13"/>
      <c r="G127" s="13"/>
      <c r="H127" s="13"/>
      <c r="I127" s="4"/>
      <c r="J127" s="3"/>
    </row>
    <row r="128" spans="1:10" x14ac:dyDescent="0.3">
      <c r="A128">
        <v>124</v>
      </c>
      <c r="B128" s="8"/>
      <c r="C128" s="13" t="str">
        <f>VLOOKUP(TEXT(B128,"MMMM"),Mois!$B$3:$C$14,2,0)</f>
        <v>JANVIER</v>
      </c>
      <c r="D128" s="13">
        <f t="shared" si="1"/>
        <v>1900</v>
      </c>
      <c r="E128" s="13"/>
      <c r="F128" s="13"/>
      <c r="G128" s="13"/>
      <c r="H128" s="13"/>
      <c r="I128" s="4"/>
      <c r="J128" s="3"/>
    </row>
    <row r="129" spans="1:10" x14ac:dyDescent="0.3">
      <c r="A129">
        <v>125</v>
      </c>
      <c r="B129" s="8"/>
      <c r="C129" s="13" t="str">
        <f>VLOOKUP(TEXT(B129,"MMMM"),Mois!$B$3:$C$14,2,0)</f>
        <v>JANVIER</v>
      </c>
      <c r="D129" s="13">
        <f t="shared" si="1"/>
        <v>1900</v>
      </c>
      <c r="E129" s="13"/>
      <c r="F129" s="13"/>
      <c r="G129" s="13"/>
      <c r="H129" s="13"/>
      <c r="I129" s="4"/>
      <c r="J129" s="3"/>
    </row>
    <row r="130" spans="1:10" x14ac:dyDescent="0.3">
      <c r="A130">
        <v>126</v>
      </c>
      <c r="B130" s="8"/>
      <c r="C130" s="13" t="str">
        <f>VLOOKUP(TEXT(B130,"MMMM"),Mois!$B$3:$C$14,2,0)</f>
        <v>JANVIER</v>
      </c>
      <c r="D130" s="13">
        <f t="shared" si="1"/>
        <v>1900</v>
      </c>
      <c r="E130" s="13"/>
      <c r="F130" s="13"/>
      <c r="G130" s="13"/>
      <c r="H130" s="13"/>
      <c r="I130" s="4"/>
      <c r="J130" s="3"/>
    </row>
    <row r="131" spans="1:10" x14ac:dyDescent="0.3">
      <c r="A131">
        <v>127</v>
      </c>
      <c r="B131" s="8"/>
      <c r="C131" s="13" t="str">
        <f>VLOOKUP(TEXT(B131,"MMMM"),Mois!$B$3:$C$14,2,0)</f>
        <v>JANVIER</v>
      </c>
      <c r="D131" s="13">
        <f t="shared" si="1"/>
        <v>1900</v>
      </c>
      <c r="E131" s="13"/>
      <c r="F131" s="13"/>
      <c r="G131" s="13"/>
      <c r="H131" s="13"/>
      <c r="I131" s="4"/>
      <c r="J131" s="3"/>
    </row>
    <row r="132" spans="1:10" x14ac:dyDescent="0.3">
      <c r="A132">
        <v>128</v>
      </c>
      <c r="B132" s="8"/>
      <c r="C132" s="13" t="str">
        <f>VLOOKUP(TEXT(B132,"MMMM"),Mois!$B$3:$C$14,2,0)</f>
        <v>JANVIER</v>
      </c>
      <c r="D132" s="13">
        <f t="shared" si="1"/>
        <v>1900</v>
      </c>
      <c r="E132" s="13"/>
      <c r="F132" s="13"/>
      <c r="G132" s="13"/>
      <c r="H132" s="13"/>
      <c r="I132" s="4"/>
      <c r="J132" s="3"/>
    </row>
    <row r="133" spans="1:10" x14ac:dyDescent="0.3">
      <c r="A133">
        <v>129</v>
      </c>
      <c r="B133" s="8"/>
      <c r="C133" s="13" t="str">
        <f>VLOOKUP(TEXT(B133,"MMMM"),Mois!$B$3:$C$14,2,0)</f>
        <v>JANVIER</v>
      </c>
      <c r="D133" s="13">
        <f t="shared" si="1"/>
        <v>1900</v>
      </c>
      <c r="E133" s="13"/>
      <c r="F133" s="13"/>
      <c r="G133" s="13"/>
      <c r="H133" s="13"/>
      <c r="I133" s="4"/>
      <c r="J133" s="3"/>
    </row>
    <row r="134" spans="1:10" x14ac:dyDescent="0.3">
      <c r="A134">
        <v>130</v>
      </c>
      <c r="B134" s="8"/>
      <c r="C134" s="13" t="str">
        <f>VLOOKUP(TEXT(B134,"MMMM"),Mois!$B$3:$C$14,2,0)</f>
        <v>JANVIER</v>
      </c>
      <c r="D134" s="13">
        <f t="shared" si="1"/>
        <v>1900</v>
      </c>
      <c r="E134" s="13"/>
      <c r="F134" s="13"/>
      <c r="G134" s="13"/>
      <c r="H134" s="13"/>
      <c r="I134" s="4"/>
      <c r="J134" s="3"/>
    </row>
    <row r="135" spans="1:10" x14ac:dyDescent="0.3">
      <c r="A135">
        <v>131</v>
      </c>
      <c r="B135" s="8"/>
      <c r="C135" s="13" t="str">
        <f>VLOOKUP(TEXT(B135,"MMMM"),Mois!$B$3:$C$14,2,0)</f>
        <v>JANVIER</v>
      </c>
      <c r="D135" s="13">
        <f t="shared" ref="D135:D198" si="2">YEAR(B135)</f>
        <v>1900</v>
      </c>
      <c r="E135" s="13"/>
      <c r="F135" s="13"/>
      <c r="G135" s="13"/>
      <c r="H135" s="13"/>
      <c r="I135" s="4"/>
      <c r="J135" s="3"/>
    </row>
    <row r="136" spans="1:10" x14ac:dyDescent="0.3">
      <c r="A136">
        <v>132</v>
      </c>
      <c r="B136" s="8"/>
      <c r="C136" s="13" t="str">
        <f>VLOOKUP(TEXT(B136,"MMMM"),Mois!$B$3:$C$14,2,0)</f>
        <v>JANVIER</v>
      </c>
      <c r="D136" s="13">
        <f t="shared" si="2"/>
        <v>1900</v>
      </c>
      <c r="E136" s="13"/>
      <c r="F136" s="13"/>
      <c r="G136" s="13"/>
      <c r="H136" s="13"/>
      <c r="I136" s="4"/>
      <c r="J136" s="3"/>
    </row>
    <row r="137" spans="1:10" x14ac:dyDescent="0.3">
      <c r="A137">
        <v>133</v>
      </c>
      <c r="B137" s="8"/>
      <c r="C137" s="13" t="str">
        <f>VLOOKUP(TEXT(B137,"MMMM"),Mois!$B$3:$C$14,2,0)</f>
        <v>JANVIER</v>
      </c>
      <c r="D137" s="13">
        <f t="shared" si="2"/>
        <v>1900</v>
      </c>
      <c r="E137" s="13"/>
      <c r="F137" s="13"/>
      <c r="G137" s="13"/>
      <c r="H137" s="13"/>
      <c r="I137" s="4"/>
      <c r="J137" s="3"/>
    </row>
    <row r="138" spans="1:10" x14ac:dyDescent="0.3">
      <c r="A138">
        <v>134</v>
      </c>
      <c r="B138" s="8"/>
      <c r="C138" s="13" t="str">
        <f>VLOOKUP(TEXT(B138,"MMMM"),Mois!$B$3:$C$14,2,0)</f>
        <v>JANVIER</v>
      </c>
      <c r="D138" s="13">
        <f t="shared" si="2"/>
        <v>1900</v>
      </c>
      <c r="E138" s="13"/>
      <c r="F138" s="13"/>
      <c r="G138" s="13"/>
      <c r="H138" s="13"/>
      <c r="I138" s="4"/>
      <c r="J138" s="3"/>
    </row>
    <row r="139" spans="1:10" x14ac:dyDescent="0.3">
      <c r="A139">
        <v>135</v>
      </c>
      <c r="B139" s="8"/>
      <c r="C139" s="13" t="str">
        <f>VLOOKUP(TEXT(B139,"MMMM"),Mois!$B$3:$C$14,2,0)</f>
        <v>JANVIER</v>
      </c>
      <c r="D139" s="13">
        <f t="shared" si="2"/>
        <v>1900</v>
      </c>
      <c r="E139" s="13"/>
      <c r="F139" s="13"/>
      <c r="G139" s="13"/>
      <c r="H139" s="13"/>
      <c r="I139" s="4"/>
      <c r="J139" s="3"/>
    </row>
    <row r="140" spans="1:10" x14ac:dyDescent="0.3">
      <c r="A140">
        <v>136</v>
      </c>
      <c r="B140" s="8"/>
      <c r="C140" s="13" t="str">
        <f>VLOOKUP(TEXT(B140,"MMMM"),Mois!$B$3:$C$14,2,0)</f>
        <v>JANVIER</v>
      </c>
      <c r="D140" s="13">
        <f t="shared" si="2"/>
        <v>1900</v>
      </c>
      <c r="E140" s="13"/>
      <c r="F140" s="13"/>
      <c r="G140" s="13"/>
      <c r="H140" s="13"/>
      <c r="I140" s="4"/>
      <c r="J140" s="3"/>
    </row>
    <row r="141" spans="1:10" x14ac:dyDescent="0.3">
      <c r="A141">
        <v>137</v>
      </c>
      <c r="B141" s="8"/>
      <c r="C141" s="13" t="str">
        <f>VLOOKUP(TEXT(B141,"MMMM"),Mois!$B$3:$C$14,2,0)</f>
        <v>JANVIER</v>
      </c>
      <c r="D141" s="13">
        <f t="shared" si="2"/>
        <v>1900</v>
      </c>
      <c r="E141" s="13"/>
      <c r="F141" s="13"/>
      <c r="G141" s="13"/>
      <c r="H141" s="13"/>
      <c r="I141" s="4"/>
      <c r="J141" s="3"/>
    </row>
    <row r="142" spans="1:10" x14ac:dyDescent="0.3">
      <c r="A142">
        <v>138</v>
      </c>
      <c r="B142" s="8"/>
      <c r="C142" s="13" t="str">
        <f>VLOOKUP(TEXT(B142,"MMMM"),Mois!$B$3:$C$14,2,0)</f>
        <v>JANVIER</v>
      </c>
      <c r="D142" s="13">
        <f t="shared" si="2"/>
        <v>1900</v>
      </c>
      <c r="E142" s="13"/>
      <c r="F142" s="13"/>
      <c r="G142" s="13"/>
      <c r="H142" s="13"/>
      <c r="I142" s="4"/>
      <c r="J142" s="3"/>
    </row>
    <row r="143" spans="1:10" x14ac:dyDescent="0.3">
      <c r="A143">
        <v>139</v>
      </c>
      <c r="B143" s="8"/>
      <c r="C143" s="13" t="str">
        <f>VLOOKUP(TEXT(B143,"MMMM"),Mois!$B$3:$C$14,2,0)</f>
        <v>JANVIER</v>
      </c>
      <c r="D143" s="13">
        <f t="shared" si="2"/>
        <v>1900</v>
      </c>
      <c r="E143" s="13"/>
      <c r="F143" s="13"/>
      <c r="G143" s="13"/>
      <c r="H143" s="13"/>
      <c r="I143" s="4"/>
      <c r="J143" s="3"/>
    </row>
    <row r="144" spans="1:10" x14ac:dyDescent="0.3">
      <c r="A144">
        <v>140</v>
      </c>
      <c r="B144" s="8"/>
      <c r="C144" s="13" t="str">
        <f>VLOOKUP(TEXT(B144,"MMMM"),Mois!$B$3:$C$14,2,0)</f>
        <v>JANVIER</v>
      </c>
      <c r="D144" s="13">
        <f t="shared" si="2"/>
        <v>1900</v>
      </c>
      <c r="E144" s="13"/>
      <c r="F144" s="13"/>
      <c r="G144" s="13"/>
      <c r="H144" s="13"/>
      <c r="I144" s="4"/>
      <c r="J144" s="3"/>
    </row>
    <row r="145" spans="1:10" x14ac:dyDescent="0.3">
      <c r="A145">
        <v>141</v>
      </c>
      <c r="B145" s="8"/>
      <c r="C145" s="13" t="str">
        <f>VLOOKUP(TEXT(B145,"MMMM"),Mois!$B$3:$C$14,2,0)</f>
        <v>JANVIER</v>
      </c>
      <c r="D145" s="13">
        <f t="shared" si="2"/>
        <v>1900</v>
      </c>
      <c r="E145" s="13"/>
      <c r="F145" s="13"/>
      <c r="G145" s="13"/>
      <c r="H145" s="13"/>
      <c r="I145" s="4"/>
      <c r="J145" s="3"/>
    </row>
    <row r="146" spans="1:10" x14ac:dyDescent="0.3">
      <c r="A146">
        <v>142</v>
      </c>
      <c r="B146" s="8"/>
      <c r="C146" s="13" t="str">
        <f>VLOOKUP(TEXT(B146,"MMMM"),Mois!$B$3:$C$14,2,0)</f>
        <v>JANVIER</v>
      </c>
      <c r="D146" s="13">
        <f t="shared" si="2"/>
        <v>1900</v>
      </c>
      <c r="E146" s="13"/>
      <c r="F146" s="13"/>
      <c r="G146" s="13"/>
      <c r="H146" s="13"/>
      <c r="I146" s="4"/>
      <c r="J146" s="3"/>
    </row>
    <row r="147" spans="1:10" x14ac:dyDescent="0.3">
      <c r="A147">
        <v>143</v>
      </c>
      <c r="B147" s="8"/>
      <c r="C147" s="13" t="str">
        <f>VLOOKUP(TEXT(B147,"MMMM"),Mois!$B$3:$C$14,2,0)</f>
        <v>JANVIER</v>
      </c>
      <c r="D147" s="13">
        <f t="shared" si="2"/>
        <v>1900</v>
      </c>
      <c r="E147" s="13"/>
      <c r="F147" s="13"/>
      <c r="G147" s="13"/>
      <c r="H147" s="13"/>
      <c r="I147" s="4"/>
      <c r="J147" s="3"/>
    </row>
    <row r="148" spans="1:10" x14ac:dyDescent="0.3">
      <c r="A148">
        <v>144</v>
      </c>
      <c r="B148" s="8"/>
      <c r="C148" s="13" t="str">
        <f>VLOOKUP(TEXT(B148,"MMMM"),Mois!$B$3:$C$14,2,0)</f>
        <v>JANVIER</v>
      </c>
      <c r="D148" s="13">
        <f t="shared" si="2"/>
        <v>1900</v>
      </c>
      <c r="E148" s="13"/>
      <c r="F148" s="13"/>
      <c r="G148" s="13"/>
      <c r="H148" s="13"/>
      <c r="I148" s="4"/>
      <c r="J148" s="3"/>
    </row>
    <row r="149" spans="1:10" x14ac:dyDescent="0.3">
      <c r="A149">
        <v>145</v>
      </c>
      <c r="B149" s="8"/>
      <c r="C149" s="13" t="str">
        <f>VLOOKUP(TEXT(B149,"MMMM"),Mois!$B$3:$C$14,2,0)</f>
        <v>JANVIER</v>
      </c>
      <c r="D149" s="13">
        <f t="shared" si="2"/>
        <v>1900</v>
      </c>
      <c r="E149" s="13"/>
      <c r="F149" s="13"/>
      <c r="G149" s="13"/>
      <c r="H149" s="13"/>
      <c r="I149" s="4"/>
      <c r="J149" s="3"/>
    </row>
    <row r="150" spans="1:10" x14ac:dyDescent="0.3">
      <c r="A150">
        <v>146</v>
      </c>
      <c r="B150" s="8"/>
      <c r="C150" s="13" t="str">
        <f>VLOOKUP(TEXT(B150,"MMMM"),Mois!$B$3:$C$14,2,0)</f>
        <v>JANVIER</v>
      </c>
      <c r="D150" s="13">
        <f t="shared" si="2"/>
        <v>1900</v>
      </c>
      <c r="E150" s="13"/>
      <c r="F150" s="13"/>
      <c r="G150" s="13"/>
      <c r="H150" s="13"/>
      <c r="I150" s="4"/>
      <c r="J150" s="3"/>
    </row>
    <row r="151" spans="1:10" x14ac:dyDescent="0.3">
      <c r="A151">
        <v>147</v>
      </c>
      <c r="B151" s="8"/>
      <c r="C151" s="13" t="str">
        <f>VLOOKUP(TEXT(B151,"MMMM"),Mois!$B$3:$C$14,2,0)</f>
        <v>JANVIER</v>
      </c>
      <c r="D151" s="13">
        <f t="shared" si="2"/>
        <v>1900</v>
      </c>
      <c r="E151" s="13"/>
      <c r="F151" s="13"/>
      <c r="G151" s="13"/>
      <c r="H151" s="13"/>
      <c r="I151" s="4"/>
      <c r="J151" s="3"/>
    </row>
    <row r="152" spans="1:10" x14ac:dyDescent="0.3">
      <c r="A152">
        <v>148</v>
      </c>
      <c r="B152" s="8"/>
      <c r="C152" s="13" t="str">
        <f>VLOOKUP(TEXT(B152,"MMMM"),Mois!$B$3:$C$14,2,0)</f>
        <v>JANVIER</v>
      </c>
      <c r="D152" s="13">
        <f t="shared" si="2"/>
        <v>1900</v>
      </c>
      <c r="E152" s="13"/>
      <c r="F152" s="13"/>
      <c r="G152" s="13"/>
      <c r="H152" s="13"/>
      <c r="I152" s="4"/>
      <c r="J152" s="3"/>
    </row>
    <row r="153" spans="1:10" x14ac:dyDescent="0.3">
      <c r="A153">
        <v>149</v>
      </c>
      <c r="B153" s="8"/>
      <c r="C153" s="13" t="str">
        <f>VLOOKUP(TEXT(B153,"MMMM"),Mois!$B$3:$C$14,2,0)</f>
        <v>JANVIER</v>
      </c>
      <c r="D153" s="13">
        <f t="shared" si="2"/>
        <v>1900</v>
      </c>
      <c r="E153" s="13"/>
      <c r="F153" s="13"/>
      <c r="G153" s="13"/>
      <c r="H153" s="13"/>
      <c r="I153" s="4"/>
      <c r="J153" s="3"/>
    </row>
    <row r="154" spans="1:10" x14ac:dyDescent="0.3">
      <c r="A154">
        <v>150</v>
      </c>
      <c r="B154" s="8"/>
      <c r="C154" s="13" t="str">
        <f>VLOOKUP(TEXT(B154,"MMMM"),Mois!$B$3:$C$14,2,0)</f>
        <v>JANVIER</v>
      </c>
      <c r="D154" s="13">
        <f t="shared" si="2"/>
        <v>1900</v>
      </c>
      <c r="E154" s="13"/>
      <c r="F154" s="13"/>
      <c r="G154" s="13"/>
      <c r="H154" s="13"/>
      <c r="I154" s="4"/>
      <c r="J154" s="3"/>
    </row>
    <row r="155" spans="1:10" x14ac:dyDescent="0.3">
      <c r="A155">
        <v>151</v>
      </c>
      <c r="B155" s="8"/>
      <c r="C155" s="13" t="str">
        <f>VLOOKUP(TEXT(B155,"MMMM"),Mois!$B$3:$C$14,2,0)</f>
        <v>JANVIER</v>
      </c>
      <c r="D155" s="13">
        <f t="shared" si="2"/>
        <v>1900</v>
      </c>
      <c r="E155" s="13"/>
      <c r="F155" s="13"/>
      <c r="G155" s="13"/>
      <c r="H155" s="13"/>
      <c r="I155" s="4"/>
      <c r="J155" s="3"/>
    </row>
    <row r="156" spans="1:10" x14ac:dyDescent="0.3">
      <c r="A156">
        <v>152</v>
      </c>
      <c r="B156" s="8"/>
      <c r="C156" s="13" t="str">
        <f>VLOOKUP(TEXT(B156,"MMMM"),Mois!$B$3:$C$14,2,0)</f>
        <v>JANVIER</v>
      </c>
      <c r="D156" s="13">
        <f t="shared" si="2"/>
        <v>1900</v>
      </c>
      <c r="E156" s="13"/>
      <c r="F156" s="13"/>
      <c r="G156" s="13"/>
      <c r="H156" s="13"/>
      <c r="I156" s="4"/>
      <c r="J156" s="3"/>
    </row>
    <row r="157" spans="1:10" x14ac:dyDescent="0.3">
      <c r="A157">
        <v>153</v>
      </c>
      <c r="B157" s="8"/>
      <c r="C157" s="13" t="str">
        <f>VLOOKUP(TEXT(B157,"MMMM"),Mois!$B$3:$C$14,2,0)</f>
        <v>JANVIER</v>
      </c>
      <c r="D157" s="13">
        <f t="shared" si="2"/>
        <v>1900</v>
      </c>
      <c r="E157" s="13"/>
      <c r="F157" s="13"/>
      <c r="G157" s="13"/>
      <c r="H157" s="13"/>
      <c r="I157" s="4"/>
      <c r="J157" s="3"/>
    </row>
    <row r="158" spans="1:10" x14ac:dyDescent="0.3">
      <c r="A158">
        <v>154</v>
      </c>
      <c r="B158" s="8"/>
      <c r="C158" s="13" t="str">
        <f>VLOOKUP(TEXT(B158,"MMMM"),Mois!$B$3:$C$14,2,0)</f>
        <v>JANVIER</v>
      </c>
      <c r="D158" s="13">
        <f t="shared" si="2"/>
        <v>1900</v>
      </c>
      <c r="E158" s="13"/>
      <c r="F158" s="13"/>
      <c r="G158" s="13"/>
      <c r="H158" s="13"/>
      <c r="I158" s="4"/>
      <c r="J158" s="3"/>
    </row>
    <row r="159" spans="1:10" x14ac:dyDescent="0.3">
      <c r="A159">
        <v>155</v>
      </c>
      <c r="B159" s="8"/>
      <c r="C159" s="13" t="str">
        <f>VLOOKUP(TEXT(B159,"MMMM"),Mois!$B$3:$C$14,2,0)</f>
        <v>JANVIER</v>
      </c>
      <c r="D159" s="13">
        <f t="shared" si="2"/>
        <v>1900</v>
      </c>
      <c r="E159" s="13"/>
      <c r="F159" s="13"/>
      <c r="G159" s="13"/>
      <c r="H159" s="13"/>
      <c r="I159" s="4"/>
      <c r="J159" s="3"/>
    </row>
    <row r="160" spans="1:10" x14ac:dyDescent="0.3">
      <c r="A160">
        <v>156</v>
      </c>
      <c r="B160" s="8"/>
      <c r="C160" s="13" t="str">
        <f>VLOOKUP(TEXT(B160,"MMMM"),Mois!$B$3:$C$14,2,0)</f>
        <v>JANVIER</v>
      </c>
      <c r="D160" s="13">
        <f t="shared" si="2"/>
        <v>1900</v>
      </c>
      <c r="E160" s="13"/>
      <c r="F160" s="13"/>
      <c r="G160" s="13"/>
      <c r="H160" s="13"/>
      <c r="I160" s="4"/>
      <c r="J160" s="3"/>
    </row>
    <row r="161" spans="1:10" x14ac:dyDescent="0.3">
      <c r="A161">
        <v>157</v>
      </c>
      <c r="B161" s="8"/>
      <c r="C161" s="13" t="str">
        <f>VLOOKUP(TEXT(B161,"MMMM"),Mois!$B$3:$C$14,2,0)</f>
        <v>JANVIER</v>
      </c>
      <c r="D161" s="13">
        <f t="shared" si="2"/>
        <v>1900</v>
      </c>
      <c r="E161" s="13"/>
      <c r="F161" s="13"/>
      <c r="G161" s="13"/>
      <c r="H161" s="13"/>
      <c r="I161" s="4"/>
      <c r="J161" s="3"/>
    </row>
    <row r="162" spans="1:10" x14ac:dyDescent="0.3">
      <c r="A162">
        <v>158</v>
      </c>
      <c r="B162" s="8"/>
      <c r="C162" s="13" t="str">
        <f>VLOOKUP(TEXT(B162,"MMMM"),Mois!$B$3:$C$14,2,0)</f>
        <v>JANVIER</v>
      </c>
      <c r="D162" s="13">
        <f t="shared" si="2"/>
        <v>1900</v>
      </c>
      <c r="E162" s="13"/>
      <c r="F162" s="13"/>
      <c r="G162" s="13"/>
      <c r="H162" s="13"/>
      <c r="I162" s="4"/>
      <c r="J162" s="3"/>
    </row>
    <row r="163" spans="1:10" x14ac:dyDescent="0.3">
      <c r="A163">
        <v>159</v>
      </c>
      <c r="B163" s="8"/>
      <c r="C163" s="13" t="str">
        <f>VLOOKUP(TEXT(B163,"MMMM"),Mois!$B$3:$C$14,2,0)</f>
        <v>JANVIER</v>
      </c>
      <c r="D163" s="13">
        <f t="shared" si="2"/>
        <v>1900</v>
      </c>
      <c r="E163" s="13"/>
      <c r="F163" s="13"/>
      <c r="G163" s="13"/>
      <c r="H163" s="13"/>
      <c r="I163" s="4"/>
      <c r="J163" s="3"/>
    </row>
    <row r="164" spans="1:10" x14ac:dyDescent="0.3">
      <c r="A164">
        <v>160</v>
      </c>
      <c r="B164" s="8"/>
      <c r="C164" s="13" t="str">
        <f>VLOOKUP(TEXT(B164,"MMMM"),Mois!$B$3:$C$14,2,0)</f>
        <v>JANVIER</v>
      </c>
      <c r="D164" s="13">
        <f t="shared" si="2"/>
        <v>1900</v>
      </c>
      <c r="E164" s="13"/>
      <c r="F164" s="13"/>
      <c r="G164" s="13"/>
      <c r="H164" s="13"/>
      <c r="I164" s="4"/>
      <c r="J164" s="3"/>
    </row>
    <row r="165" spans="1:10" x14ac:dyDescent="0.3">
      <c r="A165">
        <v>161</v>
      </c>
      <c r="B165" s="8"/>
      <c r="C165" s="13" t="str">
        <f>VLOOKUP(TEXT(B165,"MMMM"),Mois!$B$3:$C$14,2,0)</f>
        <v>JANVIER</v>
      </c>
      <c r="D165" s="13">
        <f t="shared" si="2"/>
        <v>1900</v>
      </c>
      <c r="E165" s="13"/>
      <c r="F165" s="13"/>
      <c r="G165" s="13"/>
      <c r="H165" s="13"/>
      <c r="I165" s="4"/>
      <c r="J165" s="3"/>
    </row>
    <row r="166" spans="1:10" x14ac:dyDescent="0.3">
      <c r="A166">
        <v>162</v>
      </c>
      <c r="B166" s="8"/>
      <c r="C166" s="13" t="str">
        <f>VLOOKUP(TEXT(B166,"MMMM"),Mois!$B$3:$C$14,2,0)</f>
        <v>JANVIER</v>
      </c>
      <c r="D166" s="13">
        <f t="shared" si="2"/>
        <v>1900</v>
      </c>
      <c r="E166" s="13"/>
      <c r="F166" s="13"/>
      <c r="G166" s="13"/>
      <c r="H166" s="13"/>
      <c r="I166" s="4"/>
      <c r="J166" s="3"/>
    </row>
    <row r="167" spans="1:10" x14ac:dyDescent="0.3">
      <c r="A167">
        <v>163</v>
      </c>
      <c r="B167" s="8"/>
      <c r="C167" s="13" t="str">
        <f>VLOOKUP(TEXT(B167,"MMMM"),Mois!$B$3:$C$14,2,0)</f>
        <v>JANVIER</v>
      </c>
      <c r="D167" s="13">
        <f t="shared" si="2"/>
        <v>1900</v>
      </c>
      <c r="E167" s="13"/>
      <c r="F167" s="13"/>
      <c r="G167" s="13"/>
      <c r="H167" s="13"/>
      <c r="I167" s="4"/>
      <c r="J167" s="3"/>
    </row>
    <row r="168" spans="1:10" x14ac:dyDescent="0.3">
      <c r="A168">
        <v>164</v>
      </c>
      <c r="B168" s="8"/>
      <c r="C168" s="13" t="str">
        <f>VLOOKUP(TEXT(B168,"MMMM"),Mois!$B$3:$C$14,2,0)</f>
        <v>JANVIER</v>
      </c>
      <c r="D168" s="13">
        <f t="shared" si="2"/>
        <v>1900</v>
      </c>
      <c r="E168" s="13"/>
      <c r="F168" s="13"/>
      <c r="G168" s="13"/>
      <c r="H168" s="13"/>
      <c r="I168" s="4"/>
      <c r="J168" s="3"/>
    </row>
    <row r="169" spans="1:10" x14ac:dyDescent="0.3">
      <c r="A169">
        <v>165</v>
      </c>
      <c r="B169" s="8"/>
      <c r="C169" s="13" t="str">
        <f>VLOOKUP(TEXT(B169,"MMMM"),Mois!$B$3:$C$14,2,0)</f>
        <v>JANVIER</v>
      </c>
      <c r="D169" s="13">
        <f t="shared" si="2"/>
        <v>1900</v>
      </c>
      <c r="E169" s="13"/>
      <c r="F169" s="13"/>
      <c r="G169" s="13"/>
      <c r="H169" s="13"/>
      <c r="I169" s="4"/>
      <c r="J169" s="3"/>
    </row>
    <row r="170" spans="1:10" x14ac:dyDescent="0.3">
      <c r="A170">
        <v>166</v>
      </c>
      <c r="B170" s="8"/>
      <c r="C170" s="13" t="str">
        <f>VLOOKUP(TEXT(B170,"MMMM"),Mois!$B$3:$C$14,2,0)</f>
        <v>JANVIER</v>
      </c>
      <c r="D170" s="13">
        <f t="shared" si="2"/>
        <v>1900</v>
      </c>
      <c r="E170" s="13"/>
      <c r="F170" s="13"/>
      <c r="G170" s="13"/>
      <c r="H170" s="13"/>
      <c r="I170" s="4"/>
      <c r="J170" s="3"/>
    </row>
    <row r="171" spans="1:10" x14ac:dyDescent="0.3">
      <c r="A171">
        <v>167</v>
      </c>
      <c r="B171" s="8"/>
      <c r="C171" s="13" t="str">
        <f>VLOOKUP(TEXT(B171,"MMMM"),Mois!$B$3:$C$14,2,0)</f>
        <v>JANVIER</v>
      </c>
      <c r="D171" s="13">
        <f t="shared" si="2"/>
        <v>1900</v>
      </c>
      <c r="E171" s="13"/>
      <c r="F171" s="13"/>
      <c r="G171" s="13"/>
      <c r="H171" s="13"/>
      <c r="I171" s="4"/>
      <c r="J171" s="3"/>
    </row>
    <row r="172" spans="1:10" x14ac:dyDescent="0.3">
      <c r="A172">
        <v>168</v>
      </c>
      <c r="B172" s="8"/>
      <c r="C172" s="13" t="str">
        <f>VLOOKUP(TEXT(B172,"MMMM"),Mois!$B$3:$C$14,2,0)</f>
        <v>JANVIER</v>
      </c>
      <c r="D172" s="13">
        <f t="shared" si="2"/>
        <v>1900</v>
      </c>
      <c r="E172" s="13"/>
      <c r="F172" s="13"/>
      <c r="G172" s="13"/>
      <c r="H172" s="13"/>
      <c r="I172" s="4"/>
      <c r="J172" s="3"/>
    </row>
    <row r="173" spans="1:10" x14ac:dyDescent="0.3">
      <c r="A173">
        <v>169</v>
      </c>
      <c r="B173" s="8"/>
      <c r="C173" s="13" t="str">
        <f>VLOOKUP(TEXT(B173,"MMMM"),Mois!$B$3:$C$14,2,0)</f>
        <v>JANVIER</v>
      </c>
      <c r="D173" s="13">
        <f t="shared" si="2"/>
        <v>1900</v>
      </c>
      <c r="E173" s="13"/>
      <c r="F173" s="13"/>
      <c r="G173" s="13"/>
      <c r="H173" s="13"/>
      <c r="I173" s="4"/>
      <c r="J173" s="3"/>
    </row>
    <row r="174" spans="1:10" x14ac:dyDescent="0.3">
      <c r="A174">
        <v>170</v>
      </c>
      <c r="B174" s="8"/>
      <c r="C174" s="13" t="str">
        <f>VLOOKUP(TEXT(B174,"MMMM"),Mois!$B$3:$C$14,2,0)</f>
        <v>JANVIER</v>
      </c>
      <c r="D174" s="13">
        <f t="shared" si="2"/>
        <v>1900</v>
      </c>
      <c r="E174" s="13"/>
      <c r="F174" s="13"/>
      <c r="G174" s="13"/>
      <c r="H174" s="13"/>
      <c r="I174" s="4"/>
      <c r="J174" s="3"/>
    </row>
    <row r="175" spans="1:10" x14ac:dyDescent="0.3">
      <c r="A175">
        <v>171</v>
      </c>
      <c r="B175" s="8"/>
      <c r="C175" s="13" t="str">
        <f>VLOOKUP(TEXT(B175,"MMMM"),Mois!$B$3:$C$14,2,0)</f>
        <v>JANVIER</v>
      </c>
      <c r="D175" s="13">
        <f t="shared" si="2"/>
        <v>1900</v>
      </c>
      <c r="E175" s="13"/>
      <c r="F175" s="13"/>
      <c r="G175" s="13"/>
      <c r="H175" s="13"/>
      <c r="I175" s="4"/>
      <c r="J175" s="3"/>
    </row>
    <row r="176" spans="1:10" x14ac:dyDescent="0.3">
      <c r="A176">
        <v>172</v>
      </c>
      <c r="B176" s="8"/>
      <c r="C176" s="13" t="str">
        <f>VLOOKUP(TEXT(B176,"MMMM"),Mois!$B$3:$C$14,2,0)</f>
        <v>JANVIER</v>
      </c>
      <c r="D176" s="13">
        <f t="shared" si="2"/>
        <v>1900</v>
      </c>
      <c r="E176" s="13"/>
      <c r="F176" s="13"/>
      <c r="G176" s="13"/>
      <c r="H176" s="13"/>
      <c r="I176" s="4"/>
      <c r="J176" s="3"/>
    </row>
    <row r="177" spans="1:10" x14ac:dyDescent="0.3">
      <c r="A177">
        <v>173</v>
      </c>
      <c r="B177" s="8"/>
      <c r="C177" s="13" t="str">
        <f>VLOOKUP(TEXT(B177,"MMMM"),Mois!$B$3:$C$14,2,0)</f>
        <v>JANVIER</v>
      </c>
      <c r="D177" s="13">
        <f t="shared" si="2"/>
        <v>1900</v>
      </c>
      <c r="E177" s="13"/>
      <c r="F177" s="13"/>
      <c r="G177" s="13"/>
      <c r="H177" s="13"/>
      <c r="I177" s="4"/>
      <c r="J177" s="3"/>
    </row>
    <row r="178" spans="1:10" x14ac:dyDescent="0.3">
      <c r="A178">
        <v>174</v>
      </c>
      <c r="B178" s="8"/>
      <c r="C178" s="13" t="str">
        <f>VLOOKUP(TEXT(B178,"MMMM"),Mois!$B$3:$C$14,2,0)</f>
        <v>JANVIER</v>
      </c>
      <c r="D178" s="13">
        <f t="shared" si="2"/>
        <v>1900</v>
      </c>
      <c r="E178" s="13"/>
      <c r="F178" s="13"/>
      <c r="G178" s="13"/>
      <c r="H178" s="13"/>
      <c r="I178" s="4"/>
      <c r="J178" s="3"/>
    </row>
    <row r="179" spans="1:10" x14ac:dyDescent="0.3">
      <c r="A179">
        <v>175</v>
      </c>
      <c r="B179" s="8"/>
      <c r="C179" s="13" t="str">
        <f>VLOOKUP(TEXT(B179,"MMMM"),Mois!$B$3:$C$14,2,0)</f>
        <v>JANVIER</v>
      </c>
      <c r="D179" s="13">
        <f t="shared" si="2"/>
        <v>1900</v>
      </c>
      <c r="E179" s="13"/>
      <c r="F179" s="13"/>
      <c r="G179" s="13"/>
      <c r="H179" s="13"/>
      <c r="I179" s="4"/>
      <c r="J179" s="3"/>
    </row>
    <row r="180" spans="1:10" x14ac:dyDescent="0.3">
      <c r="A180">
        <v>176</v>
      </c>
      <c r="B180" s="8"/>
      <c r="C180" s="13" t="str">
        <f>VLOOKUP(TEXT(B180,"MMMM"),Mois!$B$3:$C$14,2,0)</f>
        <v>JANVIER</v>
      </c>
      <c r="D180" s="13">
        <f t="shared" si="2"/>
        <v>1900</v>
      </c>
      <c r="E180" s="13"/>
      <c r="F180" s="13"/>
      <c r="G180" s="13"/>
      <c r="H180" s="13"/>
      <c r="I180" s="4"/>
      <c r="J180" s="3"/>
    </row>
    <row r="181" spans="1:10" x14ac:dyDescent="0.3">
      <c r="A181">
        <v>177</v>
      </c>
      <c r="B181" s="8"/>
      <c r="C181" s="13" t="str">
        <f>VLOOKUP(TEXT(B181,"MMMM"),Mois!$B$3:$C$14,2,0)</f>
        <v>JANVIER</v>
      </c>
      <c r="D181" s="13">
        <f t="shared" si="2"/>
        <v>1900</v>
      </c>
      <c r="E181" s="13"/>
      <c r="F181" s="13"/>
      <c r="G181" s="13"/>
      <c r="H181" s="13"/>
      <c r="I181" s="4"/>
      <c r="J181" s="3"/>
    </row>
    <row r="182" spans="1:10" x14ac:dyDescent="0.3">
      <c r="A182">
        <v>178</v>
      </c>
      <c r="B182" s="8"/>
      <c r="C182" s="13" t="str">
        <f>VLOOKUP(TEXT(B182,"MMMM"),Mois!$B$3:$C$14,2,0)</f>
        <v>JANVIER</v>
      </c>
      <c r="D182" s="13">
        <f t="shared" si="2"/>
        <v>1900</v>
      </c>
      <c r="E182" s="13"/>
      <c r="F182" s="13"/>
      <c r="G182" s="13"/>
      <c r="H182" s="13"/>
      <c r="I182" s="4"/>
      <c r="J182" s="3"/>
    </row>
    <row r="183" spans="1:10" x14ac:dyDescent="0.3">
      <c r="A183">
        <v>179</v>
      </c>
      <c r="B183" s="8"/>
      <c r="C183" s="13" t="str">
        <f>VLOOKUP(TEXT(B183,"MMMM"),Mois!$B$3:$C$14,2,0)</f>
        <v>JANVIER</v>
      </c>
      <c r="D183" s="13">
        <f t="shared" si="2"/>
        <v>1900</v>
      </c>
      <c r="E183" s="13"/>
      <c r="F183" s="13"/>
      <c r="G183" s="13"/>
      <c r="H183" s="13"/>
      <c r="I183" s="4"/>
      <c r="J183" s="3"/>
    </row>
    <row r="184" spans="1:10" x14ac:dyDescent="0.3">
      <c r="A184">
        <v>180</v>
      </c>
      <c r="B184" s="8"/>
      <c r="C184" s="13" t="str">
        <f>VLOOKUP(TEXT(B184,"MMMM"),Mois!$B$3:$C$14,2,0)</f>
        <v>JANVIER</v>
      </c>
      <c r="D184" s="13">
        <f t="shared" si="2"/>
        <v>1900</v>
      </c>
      <c r="E184" s="13"/>
      <c r="F184" s="13"/>
      <c r="G184" s="13"/>
      <c r="H184" s="13"/>
      <c r="I184" s="4"/>
      <c r="J184" s="3"/>
    </row>
    <row r="185" spans="1:10" x14ac:dyDescent="0.3">
      <c r="A185">
        <v>181</v>
      </c>
      <c r="B185" s="8"/>
      <c r="C185" s="13" t="str">
        <f>VLOOKUP(TEXT(B185,"MMMM"),Mois!$B$3:$C$14,2,0)</f>
        <v>JANVIER</v>
      </c>
      <c r="D185" s="13">
        <f t="shared" si="2"/>
        <v>1900</v>
      </c>
      <c r="E185" s="13"/>
      <c r="F185" s="13"/>
      <c r="G185" s="13"/>
      <c r="H185" s="13"/>
      <c r="I185" s="4"/>
      <c r="J185" s="3"/>
    </row>
    <row r="186" spans="1:10" x14ac:dyDescent="0.3">
      <c r="A186">
        <v>182</v>
      </c>
      <c r="B186" s="8"/>
      <c r="C186" s="13" t="str">
        <f>VLOOKUP(TEXT(B186,"MMMM"),Mois!$B$3:$C$14,2,0)</f>
        <v>JANVIER</v>
      </c>
      <c r="D186" s="13">
        <f t="shared" si="2"/>
        <v>1900</v>
      </c>
      <c r="E186" s="13"/>
      <c r="F186" s="13"/>
      <c r="G186" s="13"/>
      <c r="H186" s="13"/>
      <c r="I186" s="4"/>
      <c r="J186" s="3"/>
    </row>
    <row r="187" spans="1:10" x14ac:dyDescent="0.3">
      <c r="A187">
        <v>183</v>
      </c>
      <c r="B187" s="8"/>
      <c r="C187" s="13" t="str">
        <f>VLOOKUP(TEXT(B187,"MMMM"),Mois!$B$3:$C$14,2,0)</f>
        <v>JANVIER</v>
      </c>
      <c r="D187" s="13">
        <f t="shared" si="2"/>
        <v>1900</v>
      </c>
      <c r="E187" s="13"/>
      <c r="F187" s="13"/>
      <c r="G187" s="13"/>
      <c r="H187" s="13"/>
      <c r="I187" s="4"/>
      <c r="J187" s="3"/>
    </row>
    <row r="188" spans="1:10" x14ac:dyDescent="0.3">
      <c r="A188">
        <v>184</v>
      </c>
      <c r="B188" s="8"/>
      <c r="C188" s="13" t="str">
        <f>VLOOKUP(TEXT(B188,"MMMM"),Mois!$B$3:$C$14,2,0)</f>
        <v>JANVIER</v>
      </c>
      <c r="D188" s="13">
        <f t="shared" si="2"/>
        <v>1900</v>
      </c>
      <c r="E188" s="13"/>
      <c r="F188" s="13"/>
      <c r="G188" s="13"/>
      <c r="H188" s="13"/>
      <c r="I188" s="4"/>
      <c r="J188" s="3"/>
    </row>
    <row r="189" spans="1:10" x14ac:dyDescent="0.3">
      <c r="A189">
        <v>185</v>
      </c>
      <c r="B189" s="8"/>
      <c r="C189" s="13" t="str">
        <f>VLOOKUP(TEXT(B189,"MMMM"),Mois!$B$3:$C$14,2,0)</f>
        <v>JANVIER</v>
      </c>
      <c r="D189" s="13">
        <f t="shared" si="2"/>
        <v>1900</v>
      </c>
      <c r="E189" s="13"/>
      <c r="F189" s="13"/>
      <c r="G189" s="13"/>
      <c r="H189" s="13"/>
      <c r="I189" s="4"/>
      <c r="J189" s="3"/>
    </row>
    <row r="190" spans="1:10" x14ac:dyDescent="0.3">
      <c r="A190">
        <v>186</v>
      </c>
      <c r="B190" s="8"/>
      <c r="C190" s="13" t="str">
        <f>VLOOKUP(TEXT(B190,"MMMM"),Mois!$B$3:$C$14,2,0)</f>
        <v>JANVIER</v>
      </c>
      <c r="D190" s="13">
        <f t="shared" si="2"/>
        <v>1900</v>
      </c>
      <c r="E190" s="13"/>
      <c r="F190" s="13"/>
      <c r="G190" s="13"/>
      <c r="H190" s="13"/>
      <c r="I190" s="4"/>
      <c r="J190" s="3"/>
    </row>
    <row r="191" spans="1:10" x14ac:dyDescent="0.3">
      <c r="A191">
        <v>187</v>
      </c>
      <c r="B191" s="8"/>
      <c r="C191" s="13" t="str">
        <f>VLOOKUP(TEXT(B191,"MMMM"),Mois!$B$3:$C$14,2,0)</f>
        <v>JANVIER</v>
      </c>
      <c r="D191" s="13">
        <f t="shared" si="2"/>
        <v>1900</v>
      </c>
      <c r="E191" s="13"/>
      <c r="F191" s="13"/>
      <c r="G191" s="13"/>
      <c r="H191" s="13"/>
      <c r="I191" s="4"/>
      <c r="J191" s="3"/>
    </row>
    <row r="192" spans="1:10" x14ac:dyDescent="0.3">
      <c r="A192">
        <v>188</v>
      </c>
      <c r="B192" s="8"/>
      <c r="C192" s="13" t="str">
        <f>VLOOKUP(TEXT(B192,"MMMM"),Mois!$B$3:$C$14,2,0)</f>
        <v>JANVIER</v>
      </c>
      <c r="D192" s="13">
        <f t="shared" si="2"/>
        <v>1900</v>
      </c>
      <c r="E192" s="13"/>
      <c r="F192" s="13"/>
      <c r="G192" s="13"/>
      <c r="H192" s="13"/>
      <c r="I192" s="4"/>
      <c r="J192" s="3"/>
    </row>
    <row r="193" spans="1:10" x14ac:dyDescent="0.3">
      <c r="A193">
        <v>189</v>
      </c>
      <c r="B193" s="8"/>
      <c r="C193" s="13" t="str">
        <f>VLOOKUP(TEXT(B193,"MMMM"),Mois!$B$3:$C$14,2,0)</f>
        <v>JANVIER</v>
      </c>
      <c r="D193" s="13">
        <f t="shared" si="2"/>
        <v>1900</v>
      </c>
      <c r="E193" s="13"/>
      <c r="F193" s="13"/>
      <c r="G193" s="13"/>
      <c r="H193" s="13"/>
      <c r="I193" s="4"/>
      <c r="J193" s="3"/>
    </row>
    <row r="194" spans="1:10" x14ac:dyDescent="0.3">
      <c r="A194">
        <v>190</v>
      </c>
      <c r="B194" s="8"/>
      <c r="C194" s="13" t="str">
        <f>VLOOKUP(TEXT(B194,"MMMM"),Mois!$B$3:$C$14,2,0)</f>
        <v>JANVIER</v>
      </c>
      <c r="D194" s="13">
        <f t="shared" si="2"/>
        <v>1900</v>
      </c>
      <c r="E194" s="13"/>
      <c r="F194" s="13"/>
      <c r="G194" s="13"/>
      <c r="H194" s="13"/>
      <c r="I194" s="4"/>
      <c r="J194" s="3"/>
    </row>
    <row r="195" spans="1:10" x14ac:dyDescent="0.3">
      <c r="A195">
        <v>191</v>
      </c>
      <c r="B195" s="8"/>
      <c r="C195" s="13" t="str">
        <f>VLOOKUP(TEXT(B195,"MMMM"),Mois!$B$3:$C$14,2,0)</f>
        <v>JANVIER</v>
      </c>
      <c r="D195" s="13">
        <f t="shared" si="2"/>
        <v>1900</v>
      </c>
      <c r="E195" s="13"/>
      <c r="F195" s="13"/>
      <c r="G195" s="13"/>
      <c r="H195" s="13"/>
      <c r="I195" s="4"/>
      <c r="J195" s="3"/>
    </row>
    <row r="196" spans="1:10" x14ac:dyDescent="0.3">
      <c r="A196">
        <v>192</v>
      </c>
      <c r="B196" s="8"/>
      <c r="C196" s="13" t="str">
        <f>VLOOKUP(TEXT(B196,"MMMM"),Mois!$B$3:$C$14,2,0)</f>
        <v>JANVIER</v>
      </c>
      <c r="D196" s="13">
        <f t="shared" si="2"/>
        <v>1900</v>
      </c>
      <c r="E196" s="13"/>
      <c r="F196" s="13"/>
      <c r="G196" s="13"/>
      <c r="H196" s="13"/>
      <c r="I196" s="4"/>
      <c r="J196" s="3"/>
    </row>
    <row r="197" spans="1:10" x14ac:dyDescent="0.3">
      <c r="A197">
        <v>193</v>
      </c>
      <c r="B197" s="8"/>
      <c r="C197" s="13" t="str">
        <f>VLOOKUP(TEXT(B197,"MMMM"),Mois!$B$3:$C$14,2,0)</f>
        <v>JANVIER</v>
      </c>
      <c r="D197" s="13">
        <f t="shared" si="2"/>
        <v>1900</v>
      </c>
      <c r="E197" s="13"/>
      <c r="F197" s="13"/>
      <c r="G197" s="13"/>
      <c r="H197" s="13"/>
      <c r="I197" s="4"/>
      <c r="J197" s="3"/>
    </row>
    <row r="198" spans="1:10" x14ac:dyDescent="0.3">
      <c r="A198">
        <v>194</v>
      </c>
      <c r="B198" s="8"/>
      <c r="C198" s="13" t="str">
        <f>VLOOKUP(TEXT(B198,"MMMM"),Mois!$B$3:$C$14,2,0)</f>
        <v>JANVIER</v>
      </c>
      <c r="D198" s="13">
        <f t="shared" si="2"/>
        <v>1900</v>
      </c>
      <c r="E198" s="13"/>
      <c r="F198" s="13"/>
      <c r="G198" s="13"/>
      <c r="H198" s="13"/>
      <c r="I198" s="4"/>
      <c r="J198" s="3"/>
    </row>
    <row r="199" spans="1:10" x14ac:dyDescent="0.3">
      <c r="A199">
        <v>195</v>
      </c>
      <c r="B199" s="8"/>
      <c r="C199" s="13" t="str">
        <f>VLOOKUP(TEXT(B199,"MMMM"),Mois!$B$3:$C$14,2,0)</f>
        <v>JANVIER</v>
      </c>
      <c r="D199" s="13">
        <f t="shared" ref="D199:D262" si="3">YEAR(B199)</f>
        <v>1900</v>
      </c>
      <c r="E199" s="13"/>
      <c r="F199" s="13"/>
      <c r="G199" s="13"/>
      <c r="H199" s="13"/>
      <c r="I199" s="4"/>
      <c r="J199" s="3"/>
    </row>
    <row r="200" spans="1:10" x14ac:dyDescent="0.3">
      <c r="A200">
        <v>196</v>
      </c>
      <c r="B200" s="8"/>
      <c r="C200" s="13" t="str">
        <f>VLOOKUP(TEXT(B200,"MMMM"),Mois!$B$3:$C$14,2,0)</f>
        <v>JANVIER</v>
      </c>
      <c r="D200" s="13">
        <f t="shared" si="3"/>
        <v>1900</v>
      </c>
      <c r="E200" s="13"/>
      <c r="F200" s="13"/>
      <c r="G200" s="13"/>
      <c r="H200" s="13"/>
      <c r="I200" s="4"/>
      <c r="J200" s="3"/>
    </row>
    <row r="201" spans="1:10" x14ac:dyDescent="0.3">
      <c r="A201">
        <v>197</v>
      </c>
      <c r="B201" s="8"/>
      <c r="C201" s="13" t="str">
        <f>VLOOKUP(TEXT(B201,"MMMM"),Mois!$B$3:$C$14,2,0)</f>
        <v>JANVIER</v>
      </c>
      <c r="D201" s="13">
        <f t="shared" si="3"/>
        <v>1900</v>
      </c>
      <c r="E201" s="13"/>
      <c r="F201" s="13"/>
      <c r="G201" s="13"/>
      <c r="H201" s="13"/>
      <c r="I201" s="4"/>
      <c r="J201" s="3"/>
    </row>
    <row r="202" spans="1:10" x14ac:dyDescent="0.3">
      <c r="A202">
        <v>198</v>
      </c>
      <c r="B202" s="8"/>
      <c r="C202" s="13" t="str">
        <f>VLOOKUP(TEXT(B202,"MMMM"),Mois!$B$3:$C$14,2,0)</f>
        <v>JANVIER</v>
      </c>
      <c r="D202" s="13">
        <f t="shared" si="3"/>
        <v>1900</v>
      </c>
      <c r="E202" s="13"/>
      <c r="F202" s="13"/>
      <c r="G202" s="13"/>
      <c r="H202" s="13"/>
      <c r="I202" s="4"/>
      <c r="J202" s="3"/>
    </row>
    <row r="203" spans="1:10" x14ac:dyDescent="0.3">
      <c r="A203">
        <v>199</v>
      </c>
      <c r="B203" s="8"/>
      <c r="C203" s="13" t="str">
        <f>VLOOKUP(TEXT(B203,"MMMM"),Mois!$B$3:$C$14,2,0)</f>
        <v>JANVIER</v>
      </c>
      <c r="D203" s="13">
        <f t="shared" si="3"/>
        <v>1900</v>
      </c>
      <c r="E203" s="13"/>
      <c r="F203" s="13"/>
      <c r="G203" s="13"/>
      <c r="H203" s="13"/>
      <c r="I203" s="4"/>
      <c r="J203" s="3"/>
    </row>
    <row r="204" spans="1:10" x14ac:dyDescent="0.3">
      <c r="A204">
        <v>200</v>
      </c>
      <c r="B204" s="8"/>
      <c r="C204" s="13" t="str">
        <f>VLOOKUP(TEXT(B204,"MMMM"),Mois!$B$3:$C$14,2,0)</f>
        <v>JANVIER</v>
      </c>
      <c r="D204" s="13">
        <f t="shared" si="3"/>
        <v>1900</v>
      </c>
      <c r="E204" s="13"/>
      <c r="F204" s="13"/>
      <c r="G204" s="13"/>
      <c r="H204" s="13"/>
      <c r="I204" s="4"/>
      <c r="J204" s="3"/>
    </row>
    <row r="205" spans="1:10" x14ac:dyDescent="0.3">
      <c r="A205">
        <v>201</v>
      </c>
      <c r="B205" s="8"/>
      <c r="C205" s="13" t="str">
        <f>VLOOKUP(TEXT(B205,"MMMM"),Mois!$B$3:$C$14,2,0)</f>
        <v>JANVIER</v>
      </c>
      <c r="D205" s="13">
        <f t="shared" si="3"/>
        <v>1900</v>
      </c>
      <c r="E205" s="13"/>
      <c r="F205" s="13"/>
      <c r="G205" s="13"/>
      <c r="H205" s="13"/>
      <c r="I205" s="4"/>
      <c r="J205" s="3"/>
    </row>
    <row r="206" spans="1:10" x14ac:dyDescent="0.3">
      <c r="A206">
        <v>202</v>
      </c>
      <c r="B206" s="8"/>
      <c r="C206" s="13" t="str">
        <f>VLOOKUP(TEXT(B206,"MMMM"),Mois!$B$3:$C$14,2,0)</f>
        <v>JANVIER</v>
      </c>
      <c r="D206" s="13">
        <f t="shared" si="3"/>
        <v>1900</v>
      </c>
      <c r="E206" s="13"/>
      <c r="F206" s="13"/>
      <c r="G206" s="13"/>
      <c r="H206" s="13"/>
      <c r="I206" s="4"/>
      <c r="J206" s="3"/>
    </row>
    <row r="207" spans="1:10" x14ac:dyDescent="0.3">
      <c r="A207">
        <v>203</v>
      </c>
      <c r="B207" s="8"/>
      <c r="C207" s="13" t="str">
        <f>VLOOKUP(TEXT(B207,"MMMM"),Mois!$B$3:$C$14,2,0)</f>
        <v>JANVIER</v>
      </c>
      <c r="D207" s="13">
        <f t="shared" si="3"/>
        <v>1900</v>
      </c>
      <c r="E207" s="13"/>
      <c r="F207" s="13"/>
      <c r="G207" s="13"/>
      <c r="H207" s="13"/>
      <c r="I207" s="4"/>
      <c r="J207" s="3"/>
    </row>
    <row r="208" spans="1:10" x14ac:dyDescent="0.3">
      <c r="A208">
        <v>204</v>
      </c>
      <c r="B208" s="8"/>
      <c r="C208" s="13" t="str">
        <f>VLOOKUP(TEXT(B208,"MMMM"),Mois!$B$3:$C$14,2,0)</f>
        <v>JANVIER</v>
      </c>
      <c r="D208" s="13">
        <f t="shared" si="3"/>
        <v>1900</v>
      </c>
      <c r="E208" s="13"/>
      <c r="F208" s="13"/>
      <c r="G208" s="13"/>
      <c r="H208" s="13"/>
      <c r="I208" s="4"/>
      <c r="J208" s="3"/>
    </row>
    <row r="209" spans="1:10" x14ac:dyDescent="0.3">
      <c r="A209">
        <v>205</v>
      </c>
      <c r="B209" s="8"/>
      <c r="C209" s="13" t="str">
        <f>VLOOKUP(TEXT(B209,"MMMM"),Mois!$B$3:$C$14,2,0)</f>
        <v>JANVIER</v>
      </c>
      <c r="D209" s="13">
        <f t="shared" si="3"/>
        <v>1900</v>
      </c>
      <c r="E209" s="13"/>
      <c r="F209" s="13"/>
      <c r="G209" s="13"/>
      <c r="H209" s="13"/>
      <c r="I209" s="4"/>
      <c r="J209" s="3"/>
    </row>
    <row r="210" spans="1:10" x14ac:dyDescent="0.3">
      <c r="A210">
        <v>206</v>
      </c>
      <c r="B210" s="8"/>
      <c r="C210" s="13" t="str">
        <f>VLOOKUP(TEXT(B210,"MMMM"),Mois!$B$3:$C$14,2,0)</f>
        <v>JANVIER</v>
      </c>
      <c r="D210" s="13">
        <f t="shared" si="3"/>
        <v>1900</v>
      </c>
      <c r="E210" s="13"/>
      <c r="F210" s="13"/>
      <c r="G210" s="13"/>
      <c r="H210" s="13"/>
      <c r="I210" s="4"/>
      <c r="J210" s="3"/>
    </row>
    <row r="211" spans="1:10" x14ac:dyDescent="0.3">
      <c r="A211">
        <v>207</v>
      </c>
      <c r="B211" s="8"/>
      <c r="C211" s="13" t="str">
        <f>VLOOKUP(TEXT(B211,"MMMM"),Mois!$B$3:$C$14,2,0)</f>
        <v>JANVIER</v>
      </c>
      <c r="D211" s="13">
        <f t="shared" si="3"/>
        <v>1900</v>
      </c>
      <c r="E211" s="13"/>
      <c r="F211" s="13"/>
      <c r="G211" s="13"/>
      <c r="H211" s="13"/>
      <c r="I211" s="4"/>
      <c r="J211" s="3"/>
    </row>
    <row r="212" spans="1:10" x14ac:dyDescent="0.3">
      <c r="A212">
        <v>208</v>
      </c>
      <c r="B212" s="8"/>
      <c r="C212" s="13" t="str">
        <f>VLOOKUP(TEXT(B212,"MMMM"),Mois!$B$3:$C$14,2,0)</f>
        <v>JANVIER</v>
      </c>
      <c r="D212" s="13">
        <f t="shared" si="3"/>
        <v>1900</v>
      </c>
      <c r="E212" s="13"/>
      <c r="F212" s="13"/>
      <c r="G212" s="13"/>
      <c r="H212" s="13"/>
      <c r="I212" s="4"/>
      <c r="J212" s="3"/>
    </row>
    <row r="213" spans="1:10" x14ac:dyDescent="0.3">
      <c r="A213">
        <v>209</v>
      </c>
      <c r="B213" s="8"/>
      <c r="C213" s="13" t="str">
        <f>VLOOKUP(TEXT(B213,"MMMM"),Mois!$B$3:$C$14,2,0)</f>
        <v>JANVIER</v>
      </c>
      <c r="D213" s="13">
        <f t="shared" si="3"/>
        <v>1900</v>
      </c>
      <c r="E213" s="13"/>
      <c r="F213" s="13"/>
      <c r="G213" s="13"/>
      <c r="H213" s="13"/>
      <c r="I213" s="4"/>
      <c r="J213" s="3"/>
    </row>
    <row r="214" spans="1:10" x14ac:dyDescent="0.3">
      <c r="A214">
        <v>210</v>
      </c>
      <c r="B214" s="8"/>
      <c r="C214" s="13" t="str">
        <f>VLOOKUP(TEXT(B214,"MMMM"),Mois!$B$3:$C$14,2,0)</f>
        <v>JANVIER</v>
      </c>
      <c r="D214" s="13">
        <f t="shared" si="3"/>
        <v>1900</v>
      </c>
      <c r="E214" s="13"/>
      <c r="F214" s="13"/>
      <c r="G214" s="13"/>
      <c r="H214" s="13"/>
      <c r="I214" s="4"/>
      <c r="J214" s="3"/>
    </row>
    <row r="215" spans="1:10" x14ac:dyDescent="0.3">
      <c r="A215">
        <v>211</v>
      </c>
      <c r="B215" s="8"/>
      <c r="C215" s="13" t="str">
        <f>VLOOKUP(TEXT(B215,"MMMM"),Mois!$B$3:$C$14,2,0)</f>
        <v>JANVIER</v>
      </c>
      <c r="D215" s="13">
        <f t="shared" si="3"/>
        <v>1900</v>
      </c>
      <c r="E215" s="13"/>
      <c r="F215" s="13"/>
      <c r="G215" s="13"/>
      <c r="H215" s="13"/>
      <c r="I215" s="4"/>
      <c r="J215" s="3"/>
    </row>
    <row r="216" spans="1:10" x14ac:dyDescent="0.3">
      <c r="A216">
        <v>212</v>
      </c>
      <c r="B216" s="8"/>
      <c r="C216" s="13" t="str">
        <f>VLOOKUP(TEXT(B216,"MMMM"),Mois!$B$3:$C$14,2,0)</f>
        <v>JANVIER</v>
      </c>
      <c r="D216" s="13">
        <f t="shared" si="3"/>
        <v>1900</v>
      </c>
      <c r="E216" s="13"/>
      <c r="F216" s="13"/>
      <c r="G216" s="13"/>
      <c r="H216" s="13"/>
      <c r="I216" s="4"/>
      <c r="J216" s="3"/>
    </row>
    <row r="217" spans="1:10" x14ac:dyDescent="0.3">
      <c r="A217">
        <v>213</v>
      </c>
      <c r="B217" s="8"/>
      <c r="C217" s="13" t="str">
        <f>VLOOKUP(TEXT(B217,"MMMM"),Mois!$B$3:$C$14,2,0)</f>
        <v>JANVIER</v>
      </c>
      <c r="D217" s="13">
        <f t="shared" si="3"/>
        <v>1900</v>
      </c>
      <c r="E217" s="13"/>
      <c r="F217" s="13"/>
      <c r="G217" s="13"/>
      <c r="H217" s="13"/>
      <c r="I217" s="4"/>
      <c r="J217" s="3"/>
    </row>
    <row r="218" spans="1:10" x14ac:dyDescent="0.3">
      <c r="A218">
        <v>214</v>
      </c>
      <c r="B218" s="8"/>
      <c r="C218" s="13" t="str">
        <f>VLOOKUP(TEXT(B218,"MMMM"),Mois!$B$3:$C$14,2,0)</f>
        <v>JANVIER</v>
      </c>
      <c r="D218" s="13">
        <f t="shared" si="3"/>
        <v>1900</v>
      </c>
      <c r="E218" s="13"/>
      <c r="F218" s="13"/>
      <c r="G218" s="13"/>
      <c r="H218" s="13"/>
      <c r="I218" s="4"/>
      <c r="J218" s="3"/>
    </row>
    <row r="219" spans="1:10" x14ac:dyDescent="0.3">
      <c r="A219">
        <v>215</v>
      </c>
      <c r="B219" s="8"/>
      <c r="C219" s="13" t="str">
        <f>VLOOKUP(TEXT(B219,"MMMM"),Mois!$B$3:$C$14,2,0)</f>
        <v>JANVIER</v>
      </c>
      <c r="D219" s="13">
        <f t="shared" si="3"/>
        <v>1900</v>
      </c>
      <c r="E219" s="13"/>
      <c r="F219" s="13"/>
      <c r="G219" s="13"/>
      <c r="H219" s="13"/>
      <c r="I219" s="4"/>
      <c r="J219" s="3"/>
    </row>
    <row r="220" spans="1:10" x14ac:dyDescent="0.3">
      <c r="A220">
        <v>216</v>
      </c>
      <c r="B220" s="8"/>
      <c r="C220" s="13" t="str">
        <f>VLOOKUP(TEXT(B220,"MMMM"),Mois!$B$3:$C$14,2,0)</f>
        <v>JANVIER</v>
      </c>
      <c r="D220" s="13">
        <f t="shared" si="3"/>
        <v>1900</v>
      </c>
      <c r="E220" s="13"/>
      <c r="F220" s="13"/>
      <c r="G220" s="13"/>
      <c r="H220" s="13"/>
      <c r="I220" s="4"/>
      <c r="J220" s="3"/>
    </row>
    <row r="221" spans="1:10" x14ac:dyDescent="0.3">
      <c r="A221">
        <v>217</v>
      </c>
      <c r="B221" s="8"/>
      <c r="C221" s="13" t="str">
        <f>VLOOKUP(TEXT(B221,"MMMM"),Mois!$B$3:$C$14,2,0)</f>
        <v>JANVIER</v>
      </c>
      <c r="D221" s="13">
        <f t="shared" si="3"/>
        <v>1900</v>
      </c>
      <c r="E221" s="13"/>
      <c r="F221" s="13"/>
      <c r="G221" s="13"/>
      <c r="H221" s="13"/>
      <c r="I221" s="4"/>
      <c r="J221" s="3"/>
    </row>
    <row r="222" spans="1:10" x14ac:dyDescent="0.3">
      <c r="A222">
        <v>218</v>
      </c>
      <c r="B222" s="8"/>
      <c r="C222" s="13" t="str">
        <f>VLOOKUP(TEXT(B222,"MMMM"),Mois!$B$3:$C$14,2,0)</f>
        <v>JANVIER</v>
      </c>
      <c r="D222" s="13">
        <f t="shared" si="3"/>
        <v>1900</v>
      </c>
      <c r="E222" s="13"/>
      <c r="F222" s="13"/>
      <c r="G222" s="13"/>
      <c r="H222" s="13"/>
      <c r="I222" s="4"/>
      <c r="J222" s="3"/>
    </row>
    <row r="223" spans="1:10" x14ac:dyDescent="0.3">
      <c r="A223">
        <v>219</v>
      </c>
      <c r="B223" s="8"/>
      <c r="C223" s="13" t="str">
        <f>VLOOKUP(TEXT(B223,"MMMM"),Mois!$B$3:$C$14,2,0)</f>
        <v>JANVIER</v>
      </c>
      <c r="D223" s="13">
        <f t="shared" si="3"/>
        <v>1900</v>
      </c>
      <c r="E223" s="13"/>
      <c r="F223" s="13"/>
      <c r="G223" s="13"/>
      <c r="H223" s="13"/>
      <c r="I223" s="4"/>
      <c r="J223" s="3"/>
    </row>
    <row r="224" spans="1:10" x14ac:dyDescent="0.3">
      <c r="A224">
        <v>220</v>
      </c>
      <c r="B224" s="8"/>
      <c r="C224" s="13" t="str">
        <f>VLOOKUP(TEXT(B224,"MMMM"),Mois!$B$3:$C$14,2,0)</f>
        <v>JANVIER</v>
      </c>
      <c r="D224" s="13">
        <f t="shared" si="3"/>
        <v>1900</v>
      </c>
      <c r="E224" s="13"/>
      <c r="F224" s="13"/>
      <c r="G224" s="13"/>
      <c r="H224" s="13"/>
      <c r="I224" s="4"/>
      <c r="J224" s="3"/>
    </row>
    <row r="225" spans="1:10" x14ac:dyDescent="0.3">
      <c r="A225">
        <v>221</v>
      </c>
      <c r="B225" s="8"/>
      <c r="C225" s="13" t="str">
        <f>VLOOKUP(TEXT(B225,"MMMM"),Mois!$B$3:$C$14,2,0)</f>
        <v>JANVIER</v>
      </c>
      <c r="D225" s="13">
        <f t="shared" si="3"/>
        <v>1900</v>
      </c>
      <c r="E225" s="13"/>
      <c r="F225" s="13"/>
      <c r="G225" s="13"/>
      <c r="H225" s="13"/>
      <c r="I225" s="4"/>
      <c r="J225" s="3"/>
    </row>
    <row r="226" spans="1:10" x14ac:dyDescent="0.3">
      <c r="A226">
        <v>222</v>
      </c>
      <c r="B226" s="8"/>
      <c r="C226" s="13" t="str">
        <f>VLOOKUP(TEXT(B226,"MMMM"),Mois!$B$3:$C$14,2,0)</f>
        <v>JANVIER</v>
      </c>
      <c r="D226" s="13">
        <f t="shared" si="3"/>
        <v>1900</v>
      </c>
      <c r="E226" s="13"/>
      <c r="F226" s="13"/>
      <c r="G226" s="13"/>
      <c r="H226" s="13"/>
      <c r="I226" s="4"/>
      <c r="J226" s="3"/>
    </row>
    <row r="227" spans="1:10" x14ac:dyDescent="0.3">
      <c r="A227">
        <v>223</v>
      </c>
      <c r="B227" s="8"/>
      <c r="C227" s="13" t="str">
        <f>VLOOKUP(TEXT(B227,"MMMM"),Mois!$B$3:$C$14,2,0)</f>
        <v>JANVIER</v>
      </c>
      <c r="D227" s="13">
        <f t="shared" si="3"/>
        <v>1900</v>
      </c>
      <c r="E227" s="13"/>
      <c r="F227" s="13"/>
      <c r="G227" s="13"/>
      <c r="H227" s="13"/>
      <c r="I227" s="4"/>
      <c r="J227" s="3"/>
    </row>
    <row r="228" spans="1:10" x14ac:dyDescent="0.3">
      <c r="A228">
        <v>224</v>
      </c>
      <c r="B228" s="8"/>
      <c r="C228" s="13" t="str">
        <f>VLOOKUP(TEXT(B228,"MMMM"),Mois!$B$3:$C$14,2,0)</f>
        <v>JANVIER</v>
      </c>
      <c r="D228" s="13">
        <f t="shared" si="3"/>
        <v>1900</v>
      </c>
      <c r="E228" s="13"/>
      <c r="F228" s="13"/>
      <c r="G228" s="13"/>
      <c r="H228" s="13"/>
      <c r="I228" s="4"/>
      <c r="J228" s="3"/>
    </row>
    <row r="229" spans="1:10" x14ac:dyDescent="0.3">
      <c r="A229">
        <v>225</v>
      </c>
      <c r="B229" s="8"/>
      <c r="C229" s="13" t="str">
        <f>VLOOKUP(TEXT(B229,"MMMM"),Mois!$B$3:$C$14,2,0)</f>
        <v>JANVIER</v>
      </c>
      <c r="D229" s="13">
        <f t="shared" si="3"/>
        <v>1900</v>
      </c>
      <c r="E229" s="13"/>
      <c r="F229" s="13"/>
      <c r="G229" s="13"/>
      <c r="H229" s="13"/>
      <c r="I229" s="4"/>
      <c r="J229" s="3"/>
    </row>
    <row r="230" spans="1:10" x14ac:dyDescent="0.3">
      <c r="A230">
        <v>226</v>
      </c>
      <c r="B230" s="8"/>
      <c r="C230" s="13" t="str">
        <f>VLOOKUP(TEXT(B230,"MMMM"),Mois!$B$3:$C$14,2,0)</f>
        <v>JANVIER</v>
      </c>
      <c r="D230" s="13">
        <f t="shared" si="3"/>
        <v>1900</v>
      </c>
      <c r="E230" s="13"/>
      <c r="F230" s="13"/>
      <c r="G230" s="13"/>
      <c r="H230" s="13"/>
      <c r="I230" s="4"/>
      <c r="J230" s="3"/>
    </row>
    <row r="231" spans="1:10" x14ac:dyDescent="0.3">
      <c r="A231">
        <v>227</v>
      </c>
      <c r="B231" s="8"/>
      <c r="C231" s="13" t="str">
        <f>VLOOKUP(TEXT(B231,"MMMM"),Mois!$B$3:$C$14,2,0)</f>
        <v>JANVIER</v>
      </c>
      <c r="D231" s="13">
        <f t="shared" si="3"/>
        <v>1900</v>
      </c>
      <c r="E231" s="13"/>
      <c r="F231" s="13"/>
      <c r="G231" s="13"/>
      <c r="H231" s="13"/>
      <c r="I231" s="4"/>
      <c r="J231" s="3"/>
    </row>
    <row r="232" spans="1:10" x14ac:dyDescent="0.3">
      <c r="A232">
        <v>228</v>
      </c>
      <c r="B232" s="8"/>
      <c r="C232" s="13" t="str">
        <f>VLOOKUP(TEXT(B232,"MMMM"),Mois!$B$3:$C$14,2,0)</f>
        <v>JANVIER</v>
      </c>
      <c r="D232" s="13">
        <f t="shared" si="3"/>
        <v>1900</v>
      </c>
      <c r="E232" s="13"/>
      <c r="F232" s="13"/>
      <c r="G232" s="13"/>
      <c r="H232" s="13"/>
      <c r="I232" s="4"/>
      <c r="J232" s="3"/>
    </row>
    <row r="233" spans="1:10" x14ac:dyDescent="0.3">
      <c r="A233">
        <v>229</v>
      </c>
      <c r="B233" s="8"/>
      <c r="C233" s="13" t="str">
        <f>VLOOKUP(TEXT(B233,"MMMM"),Mois!$B$3:$C$14,2,0)</f>
        <v>JANVIER</v>
      </c>
      <c r="D233" s="13">
        <f t="shared" si="3"/>
        <v>1900</v>
      </c>
      <c r="E233" s="13"/>
      <c r="F233" s="13"/>
      <c r="G233" s="13"/>
      <c r="H233" s="13"/>
      <c r="I233" s="4"/>
      <c r="J233" s="3"/>
    </row>
    <row r="234" spans="1:10" x14ac:dyDescent="0.3">
      <c r="A234">
        <v>230</v>
      </c>
      <c r="B234" s="8"/>
      <c r="C234" s="13" t="str">
        <f>VLOOKUP(TEXT(B234,"MMMM"),Mois!$B$3:$C$14,2,0)</f>
        <v>JANVIER</v>
      </c>
      <c r="D234" s="13">
        <f t="shared" si="3"/>
        <v>1900</v>
      </c>
      <c r="E234" s="13"/>
      <c r="F234" s="13"/>
      <c r="G234" s="13"/>
      <c r="H234" s="13"/>
      <c r="I234" s="4"/>
      <c r="J234" s="3"/>
    </row>
    <row r="235" spans="1:10" x14ac:dyDescent="0.3">
      <c r="A235">
        <v>231</v>
      </c>
      <c r="B235" s="8"/>
      <c r="C235" s="13" t="str">
        <f>VLOOKUP(TEXT(B235,"MMMM"),Mois!$B$3:$C$14,2,0)</f>
        <v>JANVIER</v>
      </c>
      <c r="D235" s="13">
        <f t="shared" si="3"/>
        <v>1900</v>
      </c>
      <c r="E235" s="13"/>
      <c r="F235" s="13"/>
      <c r="G235" s="13"/>
      <c r="H235" s="13"/>
      <c r="I235" s="4"/>
      <c r="J235" s="3"/>
    </row>
    <row r="236" spans="1:10" x14ac:dyDescent="0.3">
      <c r="A236">
        <v>232</v>
      </c>
      <c r="B236" s="8"/>
      <c r="C236" s="13" t="str">
        <f>VLOOKUP(TEXT(B236,"MMMM"),Mois!$B$3:$C$14,2,0)</f>
        <v>JANVIER</v>
      </c>
      <c r="D236" s="13">
        <f t="shared" si="3"/>
        <v>1900</v>
      </c>
      <c r="E236" s="13"/>
      <c r="F236" s="13"/>
      <c r="G236" s="13"/>
      <c r="H236" s="13"/>
      <c r="I236" s="4"/>
      <c r="J236" s="3"/>
    </row>
    <row r="237" spans="1:10" x14ac:dyDescent="0.3">
      <c r="A237">
        <v>233</v>
      </c>
      <c r="B237" s="8"/>
      <c r="C237" s="13" t="str">
        <f>VLOOKUP(TEXT(B237,"MMMM"),Mois!$B$3:$C$14,2,0)</f>
        <v>JANVIER</v>
      </c>
      <c r="D237" s="13">
        <f t="shared" si="3"/>
        <v>1900</v>
      </c>
      <c r="E237" s="13"/>
      <c r="F237" s="13"/>
      <c r="G237" s="13"/>
      <c r="H237" s="13"/>
      <c r="I237" s="4"/>
      <c r="J237" s="3"/>
    </row>
    <row r="238" spans="1:10" x14ac:dyDescent="0.3">
      <c r="A238">
        <v>234</v>
      </c>
      <c r="B238" s="8"/>
      <c r="C238" s="13" t="str">
        <f>VLOOKUP(TEXT(B238,"MMMM"),Mois!$B$3:$C$14,2,0)</f>
        <v>JANVIER</v>
      </c>
      <c r="D238" s="13">
        <f t="shared" si="3"/>
        <v>1900</v>
      </c>
      <c r="E238" s="13"/>
      <c r="F238" s="13"/>
      <c r="G238" s="13"/>
      <c r="H238" s="13"/>
      <c r="I238" s="4"/>
      <c r="J238" s="3"/>
    </row>
    <row r="239" spans="1:10" x14ac:dyDescent="0.3">
      <c r="A239">
        <v>235</v>
      </c>
      <c r="B239" s="8"/>
      <c r="C239" s="13" t="str">
        <f>VLOOKUP(TEXT(B239,"MMMM"),Mois!$B$3:$C$14,2,0)</f>
        <v>JANVIER</v>
      </c>
      <c r="D239" s="13">
        <f t="shared" si="3"/>
        <v>1900</v>
      </c>
      <c r="E239" s="13"/>
      <c r="F239" s="13"/>
      <c r="G239" s="13"/>
      <c r="H239" s="13"/>
      <c r="I239" s="4"/>
      <c r="J239" s="3"/>
    </row>
    <row r="240" spans="1:10" x14ac:dyDescent="0.3">
      <c r="A240">
        <v>236</v>
      </c>
      <c r="B240" s="8"/>
      <c r="C240" s="13" t="str">
        <f>VLOOKUP(TEXT(B240,"MMMM"),Mois!$B$3:$C$14,2,0)</f>
        <v>JANVIER</v>
      </c>
      <c r="D240" s="13">
        <f t="shared" si="3"/>
        <v>1900</v>
      </c>
      <c r="E240" s="13"/>
      <c r="F240" s="13"/>
      <c r="G240" s="13"/>
      <c r="H240" s="13"/>
      <c r="I240" s="4"/>
      <c r="J240" s="3"/>
    </row>
    <row r="241" spans="1:10" x14ac:dyDescent="0.3">
      <c r="A241">
        <v>237</v>
      </c>
      <c r="B241" s="8"/>
      <c r="C241" s="13" t="str">
        <f>VLOOKUP(TEXT(B241,"MMMM"),Mois!$B$3:$C$14,2,0)</f>
        <v>JANVIER</v>
      </c>
      <c r="D241" s="13">
        <f t="shared" si="3"/>
        <v>1900</v>
      </c>
      <c r="E241" s="13"/>
      <c r="F241" s="13"/>
      <c r="G241" s="13"/>
      <c r="H241" s="13"/>
      <c r="I241" s="4"/>
      <c r="J241" s="3"/>
    </row>
    <row r="242" spans="1:10" x14ac:dyDescent="0.3">
      <c r="A242">
        <v>238</v>
      </c>
      <c r="B242" s="8"/>
      <c r="C242" s="13" t="str">
        <f>VLOOKUP(TEXT(B242,"MMMM"),Mois!$B$3:$C$14,2,0)</f>
        <v>JANVIER</v>
      </c>
      <c r="D242" s="13">
        <f t="shared" si="3"/>
        <v>1900</v>
      </c>
      <c r="E242" s="13"/>
      <c r="F242" s="13"/>
      <c r="G242" s="13"/>
      <c r="H242" s="13"/>
      <c r="I242" s="4"/>
      <c r="J242" s="3"/>
    </row>
    <row r="243" spans="1:10" x14ac:dyDescent="0.3">
      <c r="A243">
        <v>239</v>
      </c>
      <c r="B243" s="8"/>
      <c r="C243" s="13" t="str">
        <f>VLOOKUP(TEXT(B243,"MMMM"),Mois!$B$3:$C$14,2,0)</f>
        <v>JANVIER</v>
      </c>
      <c r="D243" s="13">
        <f t="shared" si="3"/>
        <v>1900</v>
      </c>
      <c r="E243" s="13"/>
      <c r="F243" s="13"/>
      <c r="G243" s="13"/>
      <c r="H243" s="13"/>
      <c r="I243" s="4"/>
      <c r="J243" s="3"/>
    </row>
    <row r="244" spans="1:10" x14ac:dyDescent="0.3">
      <c r="A244">
        <v>240</v>
      </c>
      <c r="B244" s="8"/>
      <c r="C244" s="13" t="str">
        <f>VLOOKUP(TEXT(B244,"MMMM"),Mois!$B$3:$C$14,2,0)</f>
        <v>JANVIER</v>
      </c>
      <c r="D244" s="13">
        <f t="shared" si="3"/>
        <v>1900</v>
      </c>
      <c r="E244" s="13"/>
      <c r="F244" s="13"/>
      <c r="G244" s="13"/>
      <c r="H244" s="13"/>
      <c r="I244" s="4"/>
      <c r="J244" s="3"/>
    </row>
    <row r="245" spans="1:10" x14ac:dyDescent="0.3">
      <c r="A245">
        <v>241</v>
      </c>
      <c r="B245" s="8"/>
      <c r="C245" s="13" t="str">
        <f>VLOOKUP(TEXT(B245,"MMMM"),Mois!$B$3:$C$14,2,0)</f>
        <v>JANVIER</v>
      </c>
      <c r="D245" s="13">
        <f t="shared" si="3"/>
        <v>1900</v>
      </c>
      <c r="E245" s="13"/>
      <c r="F245" s="13"/>
      <c r="G245" s="13"/>
      <c r="H245" s="13"/>
      <c r="I245" s="4"/>
      <c r="J245" s="3"/>
    </row>
    <row r="246" spans="1:10" x14ac:dyDescent="0.3">
      <c r="A246">
        <v>242</v>
      </c>
      <c r="B246" s="8"/>
      <c r="C246" s="13" t="str">
        <f>VLOOKUP(TEXT(B246,"MMMM"),Mois!$B$3:$C$14,2,0)</f>
        <v>JANVIER</v>
      </c>
      <c r="D246" s="13">
        <f t="shared" si="3"/>
        <v>1900</v>
      </c>
      <c r="E246" s="13"/>
      <c r="F246" s="13"/>
      <c r="G246" s="13"/>
      <c r="H246" s="13"/>
      <c r="I246" s="4"/>
      <c r="J246" s="3"/>
    </row>
    <row r="247" spans="1:10" x14ac:dyDescent="0.3">
      <c r="A247">
        <v>243</v>
      </c>
      <c r="B247" s="8"/>
      <c r="C247" s="13" t="str">
        <f>VLOOKUP(TEXT(B247,"MMMM"),Mois!$B$3:$C$14,2,0)</f>
        <v>JANVIER</v>
      </c>
      <c r="D247" s="13">
        <f t="shared" si="3"/>
        <v>1900</v>
      </c>
      <c r="E247" s="13"/>
      <c r="F247" s="13"/>
      <c r="G247" s="13"/>
      <c r="H247" s="13"/>
      <c r="I247" s="4"/>
      <c r="J247" s="3"/>
    </row>
    <row r="248" spans="1:10" x14ac:dyDescent="0.3">
      <c r="A248">
        <v>244</v>
      </c>
      <c r="B248" s="8"/>
      <c r="C248" s="13" t="str">
        <f>VLOOKUP(TEXT(B248,"MMMM"),Mois!$B$3:$C$14,2,0)</f>
        <v>JANVIER</v>
      </c>
      <c r="D248" s="13">
        <f t="shared" si="3"/>
        <v>1900</v>
      </c>
      <c r="E248" s="13"/>
      <c r="F248" s="13"/>
      <c r="G248" s="13"/>
      <c r="H248" s="13"/>
      <c r="I248" s="4"/>
      <c r="J248" s="3"/>
    </row>
    <row r="249" spans="1:10" x14ac:dyDescent="0.3">
      <c r="A249">
        <v>245</v>
      </c>
      <c r="B249" s="8"/>
      <c r="C249" s="13" t="str">
        <f>VLOOKUP(TEXT(B249,"MMMM"),Mois!$B$3:$C$14,2,0)</f>
        <v>JANVIER</v>
      </c>
      <c r="D249" s="13">
        <f t="shared" si="3"/>
        <v>1900</v>
      </c>
      <c r="E249" s="13"/>
      <c r="F249" s="13"/>
      <c r="G249" s="13"/>
      <c r="H249" s="13"/>
      <c r="I249" s="4"/>
      <c r="J249" s="3"/>
    </row>
    <row r="250" spans="1:10" x14ac:dyDescent="0.3">
      <c r="A250">
        <v>246</v>
      </c>
      <c r="B250" s="8"/>
      <c r="C250" s="13" t="str">
        <f>VLOOKUP(TEXT(B250,"MMMM"),Mois!$B$3:$C$14,2,0)</f>
        <v>JANVIER</v>
      </c>
      <c r="D250" s="13">
        <f t="shared" si="3"/>
        <v>1900</v>
      </c>
      <c r="E250" s="13"/>
      <c r="F250" s="13"/>
      <c r="G250" s="13"/>
      <c r="H250" s="13"/>
      <c r="I250" s="4"/>
      <c r="J250" s="3"/>
    </row>
    <row r="251" spans="1:10" x14ac:dyDescent="0.3">
      <c r="A251">
        <v>247</v>
      </c>
      <c r="B251" s="8"/>
      <c r="C251" s="13" t="str">
        <f>VLOOKUP(TEXT(B251,"MMMM"),Mois!$B$3:$C$14,2,0)</f>
        <v>JANVIER</v>
      </c>
      <c r="D251" s="13">
        <f t="shared" si="3"/>
        <v>1900</v>
      </c>
      <c r="E251" s="13"/>
      <c r="F251" s="13"/>
      <c r="G251" s="13"/>
      <c r="H251" s="13"/>
      <c r="I251" s="4"/>
      <c r="J251" s="3"/>
    </row>
    <row r="252" spans="1:10" x14ac:dyDescent="0.3">
      <c r="A252">
        <v>248</v>
      </c>
      <c r="B252" s="8"/>
      <c r="C252" s="13" t="str">
        <f>VLOOKUP(TEXT(B252,"MMMM"),Mois!$B$3:$C$14,2,0)</f>
        <v>JANVIER</v>
      </c>
      <c r="D252" s="13">
        <f t="shared" si="3"/>
        <v>1900</v>
      </c>
      <c r="E252" s="13"/>
      <c r="F252" s="13"/>
      <c r="G252" s="13"/>
      <c r="H252" s="13"/>
      <c r="I252" s="4"/>
      <c r="J252" s="3"/>
    </row>
    <row r="253" spans="1:10" x14ac:dyDescent="0.3">
      <c r="A253">
        <v>249</v>
      </c>
      <c r="B253" s="8"/>
      <c r="C253" s="13" t="str">
        <f>VLOOKUP(TEXT(B253,"MMMM"),Mois!$B$3:$C$14,2,0)</f>
        <v>JANVIER</v>
      </c>
      <c r="D253" s="13">
        <f t="shared" si="3"/>
        <v>1900</v>
      </c>
      <c r="E253" s="13"/>
      <c r="F253" s="13"/>
      <c r="G253" s="13"/>
      <c r="H253" s="13"/>
      <c r="I253" s="4"/>
      <c r="J253" s="3"/>
    </row>
    <row r="254" spans="1:10" x14ac:dyDescent="0.3">
      <c r="A254">
        <v>250</v>
      </c>
      <c r="B254" s="8"/>
      <c r="C254" s="13" t="str">
        <f>VLOOKUP(TEXT(B254,"MMMM"),Mois!$B$3:$C$14,2,0)</f>
        <v>JANVIER</v>
      </c>
      <c r="D254" s="13">
        <f t="shared" si="3"/>
        <v>1900</v>
      </c>
      <c r="E254" s="13"/>
      <c r="F254" s="13"/>
      <c r="G254" s="13"/>
      <c r="H254" s="13"/>
      <c r="I254" s="4"/>
      <c r="J254" s="3"/>
    </row>
    <row r="255" spans="1:10" x14ac:dyDescent="0.3">
      <c r="A255">
        <v>251</v>
      </c>
      <c r="B255" s="8"/>
      <c r="C255" s="13" t="str">
        <f>VLOOKUP(TEXT(B255,"MMMM"),Mois!$B$3:$C$14,2,0)</f>
        <v>JANVIER</v>
      </c>
      <c r="D255" s="13">
        <f t="shared" si="3"/>
        <v>1900</v>
      </c>
      <c r="E255" s="13"/>
      <c r="F255" s="13"/>
      <c r="G255" s="13"/>
      <c r="H255" s="13"/>
      <c r="I255" s="4"/>
      <c r="J255" s="3"/>
    </row>
    <row r="256" spans="1:10" x14ac:dyDescent="0.3">
      <c r="A256">
        <v>252</v>
      </c>
      <c r="B256" s="8"/>
      <c r="C256" s="13" t="str">
        <f>VLOOKUP(TEXT(B256,"MMMM"),Mois!$B$3:$C$14,2,0)</f>
        <v>JANVIER</v>
      </c>
      <c r="D256" s="13">
        <f t="shared" si="3"/>
        <v>1900</v>
      </c>
      <c r="E256" s="13"/>
      <c r="F256" s="13"/>
      <c r="G256" s="13"/>
      <c r="H256" s="13"/>
      <c r="I256" s="4"/>
      <c r="J256" s="3"/>
    </row>
    <row r="257" spans="1:10" x14ac:dyDescent="0.3">
      <c r="A257">
        <v>253</v>
      </c>
      <c r="B257" s="8"/>
      <c r="C257" s="13" t="str">
        <f>VLOOKUP(TEXT(B257,"MMMM"),Mois!$B$3:$C$14,2,0)</f>
        <v>JANVIER</v>
      </c>
      <c r="D257" s="13">
        <f t="shared" si="3"/>
        <v>1900</v>
      </c>
      <c r="E257" s="13"/>
      <c r="F257" s="13"/>
      <c r="G257" s="13"/>
      <c r="H257" s="13"/>
      <c r="I257" s="4"/>
      <c r="J257" s="3"/>
    </row>
    <row r="258" spans="1:10" x14ac:dyDescent="0.3">
      <c r="A258">
        <v>254</v>
      </c>
      <c r="B258" s="8"/>
      <c r="C258" s="13" t="str">
        <f>VLOOKUP(TEXT(B258,"MMMM"),Mois!$B$3:$C$14,2,0)</f>
        <v>JANVIER</v>
      </c>
      <c r="D258" s="13">
        <f t="shared" si="3"/>
        <v>1900</v>
      </c>
      <c r="E258" s="13"/>
      <c r="F258" s="13"/>
      <c r="G258" s="13"/>
      <c r="H258" s="13"/>
      <c r="I258" s="4"/>
      <c r="J258" s="3"/>
    </row>
    <row r="259" spans="1:10" x14ac:dyDescent="0.3">
      <c r="A259">
        <v>255</v>
      </c>
      <c r="B259" s="8"/>
      <c r="C259" s="13" t="str">
        <f>VLOOKUP(TEXT(B259,"MMMM"),Mois!$B$3:$C$14,2,0)</f>
        <v>JANVIER</v>
      </c>
      <c r="D259" s="13">
        <f t="shared" si="3"/>
        <v>1900</v>
      </c>
      <c r="E259" s="13"/>
      <c r="F259" s="13"/>
      <c r="G259" s="13"/>
      <c r="H259" s="13"/>
      <c r="I259" s="4"/>
      <c r="J259" s="3"/>
    </row>
    <row r="260" spans="1:10" x14ac:dyDescent="0.3">
      <c r="A260">
        <v>256</v>
      </c>
      <c r="B260" s="8"/>
      <c r="C260" s="13" t="str">
        <f>VLOOKUP(TEXT(B260,"MMMM"),Mois!$B$3:$C$14,2,0)</f>
        <v>JANVIER</v>
      </c>
      <c r="D260" s="13">
        <f t="shared" si="3"/>
        <v>1900</v>
      </c>
      <c r="E260" s="13"/>
      <c r="F260" s="13"/>
      <c r="G260" s="13"/>
      <c r="H260" s="13"/>
      <c r="I260" s="4"/>
      <c r="J260" s="3"/>
    </row>
    <row r="261" spans="1:10" x14ac:dyDescent="0.3">
      <c r="A261">
        <v>257</v>
      </c>
      <c r="B261" s="8"/>
      <c r="C261" s="13" t="str">
        <f>VLOOKUP(TEXT(B261,"MMMM"),Mois!$B$3:$C$14,2,0)</f>
        <v>JANVIER</v>
      </c>
      <c r="D261" s="13">
        <f t="shared" si="3"/>
        <v>1900</v>
      </c>
      <c r="E261" s="13"/>
      <c r="F261" s="13"/>
      <c r="G261" s="13"/>
      <c r="H261" s="13"/>
      <c r="I261" s="4"/>
      <c r="J261" s="3"/>
    </row>
    <row r="262" spans="1:10" x14ac:dyDescent="0.3">
      <c r="A262">
        <v>258</v>
      </c>
      <c r="B262" s="8"/>
      <c r="C262" s="13" t="str">
        <f>VLOOKUP(TEXT(B262,"MMMM"),Mois!$B$3:$C$14,2,0)</f>
        <v>JANVIER</v>
      </c>
      <c r="D262" s="13">
        <f t="shared" si="3"/>
        <v>1900</v>
      </c>
      <c r="E262" s="13"/>
      <c r="F262" s="13"/>
      <c r="G262" s="13"/>
      <c r="H262" s="13"/>
      <c r="I262" s="4"/>
      <c r="J262" s="3"/>
    </row>
    <row r="263" spans="1:10" x14ac:dyDescent="0.3">
      <c r="A263">
        <v>259</v>
      </c>
      <c r="B263" s="8"/>
      <c r="C263" s="13" t="str">
        <f>VLOOKUP(TEXT(B263,"MMMM"),Mois!$B$3:$C$14,2,0)</f>
        <v>JANVIER</v>
      </c>
      <c r="D263" s="13">
        <f t="shared" ref="D263:D326" si="4">YEAR(B263)</f>
        <v>1900</v>
      </c>
      <c r="E263" s="13"/>
      <c r="F263" s="13"/>
      <c r="G263" s="13"/>
      <c r="H263" s="13"/>
      <c r="I263" s="4"/>
      <c r="J263" s="3"/>
    </row>
    <row r="264" spans="1:10" x14ac:dyDescent="0.3">
      <c r="A264">
        <v>260</v>
      </c>
      <c r="B264" s="8"/>
      <c r="C264" s="13" t="str">
        <f>VLOOKUP(TEXT(B264,"MMMM"),Mois!$B$3:$C$14,2,0)</f>
        <v>JANVIER</v>
      </c>
      <c r="D264" s="13">
        <f t="shared" si="4"/>
        <v>1900</v>
      </c>
      <c r="E264" s="13"/>
      <c r="F264" s="13"/>
      <c r="G264" s="13"/>
      <c r="H264" s="13"/>
      <c r="I264" s="4"/>
      <c r="J264" s="3"/>
    </row>
    <row r="265" spans="1:10" x14ac:dyDescent="0.3">
      <c r="A265">
        <v>261</v>
      </c>
      <c r="B265" s="8"/>
      <c r="C265" s="13" t="str">
        <f>VLOOKUP(TEXT(B265,"MMMM"),Mois!$B$3:$C$14,2,0)</f>
        <v>JANVIER</v>
      </c>
      <c r="D265" s="13">
        <f t="shared" si="4"/>
        <v>1900</v>
      </c>
      <c r="E265" s="13"/>
      <c r="F265" s="13"/>
      <c r="G265" s="13"/>
      <c r="H265" s="13"/>
      <c r="I265" s="4"/>
      <c r="J265" s="3"/>
    </row>
    <row r="266" spans="1:10" x14ac:dyDescent="0.3">
      <c r="A266">
        <v>262</v>
      </c>
      <c r="B266" s="8"/>
      <c r="C266" s="13" t="str">
        <f>VLOOKUP(TEXT(B266,"MMMM"),Mois!$B$3:$C$14,2,0)</f>
        <v>JANVIER</v>
      </c>
      <c r="D266" s="13">
        <f t="shared" si="4"/>
        <v>1900</v>
      </c>
      <c r="E266" s="13"/>
      <c r="F266" s="13"/>
      <c r="G266" s="13"/>
      <c r="H266" s="13"/>
      <c r="I266" s="4"/>
      <c r="J266" s="3"/>
    </row>
    <row r="267" spans="1:10" x14ac:dyDescent="0.3">
      <c r="A267">
        <v>263</v>
      </c>
      <c r="B267" s="8"/>
      <c r="C267" s="13" t="str">
        <f>VLOOKUP(TEXT(B267,"MMMM"),Mois!$B$3:$C$14,2,0)</f>
        <v>JANVIER</v>
      </c>
      <c r="D267" s="13">
        <f t="shared" si="4"/>
        <v>1900</v>
      </c>
      <c r="E267" s="13"/>
      <c r="F267" s="13"/>
      <c r="G267" s="13"/>
      <c r="H267" s="13"/>
      <c r="I267" s="4"/>
      <c r="J267" s="3"/>
    </row>
    <row r="268" spans="1:10" x14ac:dyDescent="0.3">
      <c r="A268">
        <v>264</v>
      </c>
      <c r="B268" s="8"/>
      <c r="C268" s="13" t="str">
        <f>VLOOKUP(TEXT(B268,"MMMM"),Mois!$B$3:$C$14,2,0)</f>
        <v>JANVIER</v>
      </c>
      <c r="D268" s="13">
        <f t="shared" si="4"/>
        <v>1900</v>
      </c>
      <c r="E268" s="13"/>
      <c r="F268" s="13"/>
      <c r="G268" s="13"/>
      <c r="H268" s="13"/>
      <c r="I268" s="4"/>
      <c r="J268" s="3"/>
    </row>
    <row r="269" spans="1:10" x14ac:dyDescent="0.3">
      <c r="A269">
        <v>265</v>
      </c>
      <c r="B269" s="8"/>
      <c r="C269" s="13" t="str">
        <f>VLOOKUP(TEXT(B269,"MMMM"),Mois!$B$3:$C$14,2,0)</f>
        <v>JANVIER</v>
      </c>
      <c r="D269" s="13">
        <f t="shared" si="4"/>
        <v>1900</v>
      </c>
      <c r="E269" s="13"/>
      <c r="F269" s="13"/>
      <c r="G269" s="13"/>
      <c r="H269" s="13"/>
      <c r="I269" s="4"/>
      <c r="J269" s="3"/>
    </row>
    <row r="270" spans="1:10" x14ac:dyDescent="0.3">
      <c r="A270">
        <v>266</v>
      </c>
      <c r="B270" s="8"/>
      <c r="C270" s="13" t="str">
        <f>VLOOKUP(TEXT(B270,"MMMM"),Mois!$B$3:$C$14,2,0)</f>
        <v>JANVIER</v>
      </c>
      <c r="D270" s="13">
        <f t="shared" si="4"/>
        <v>1900</v>
      </c>
      <c r="E270" s="13"/>
      <c r="F270" s="13"/>
      <c r="G270" s="13"/>
      <c r="H270" s="13"/>
      <c r="I270" s="4"/>
      <c r="J270" s="3"/>
    </row>
    <row r="271" spans="1:10" x14ac:dyDescent="0.3">
      <c r="A271">
        <v>267</v>
      </c>
      <c r="B271" s="8"/>
      <c r="C271" s="13" t="str">
        <f>VLOOKUP(TEXT(B271,"MMMM"),Mois!$B$3:$C$14,2,0)</f>
        <v>JANVIER</v>
      </c>
      <c r="D271" s="13">
        <f t="shared" si="4"/>
        <v>1900</v>
      </c>
      <c r="E271" s="13"/>
      <c r="F271" s="13"/>
      <c r="G271" s="13"/>
      <c r="H271" s="13"/>
      <c r="I271" s="4"/>
      <c r="J271" s="3"/>
    </row>
    <row r="272" spans="1:10" x14ac:dyDescent="0.3">
      <c r="A272">
        <v>268</v>
      </c>
      <c r="B272" s="8"/>
      <c r="C272" s="13" t="str">
        <f>VLOOKUP(TEXT(B272,"MMMM"),Mois!$B$3:$C$14,2,0)</f>
        <v>JANVIER</v>
      </c>
      <c r="D272" s="13">
        <f t="shared" si="4"/>
        <v>1900</v>
      </c>
      <c r="E272" s="13"/>
      <c r="F272" s="13"/>
      <c r="G272" s="13"/>
      <c r="H272" s="13"/>
      <c r="I272" s="4"/>
      <c r="J272" s="3"/>
    </row>
    <row r="273" spans="1:10" x14ac:dyDescent="0.3">
      <c r="A273">
        <v>269</v>
      </c>
      <c r="B273" s="8"/>
      <c r="C273" s="13" t="str">
        <f>VLOOKUP(TEXT(B273,"MMMM"),Mois!$B$3:$C$14,2,0)</f>
        <v>JANVIER</v>
      </c>
      <c r="D273" s="13">
        <f t="shared" si="4"/>
        <v>1900</v>
      </c>
      <c r="E273" s="13"/>
      <c r="F273" s="13"/>
      <c r="G273" s="13"/>
      <c r="H273" s="13"/>
      <c r="I273" s="4"/>
      <c r="J273" s="3"/>
    </row>
    <row r="274" spans="1:10" x14ac:dyDescent="0.3">
      <c r="A274">
        <v>270</v>
      </c>
      <c r="B274" s="8"/>
      <c r="C274" s="13" t="str">
        <f>VLOOKUP(TEXT(B274,"MMMM"),Mois!$B$3:$C$14,2,0)</f>
        <v>JANVIER</v>
      </c>
      <c r="D274" s="13">
        <f t="shared" si="4"/>
        <v>1900</v>
      </c>
      <c r="E274" s="13"/>
      <c r="F274" s="13"/>
      <c r="G274" s="13"/>
      <c r="H274" s="13"/>
      <c r="I274" s="4"/>
      <c r="J274" s="3"/>
    </row>
    <row r="275" spans="1:10" x14ac:dyDescent="0.3">
      <c r="A275">
        <v>271</v>
      </c>
      <c r="B275" s="8"/>
      <c r="C275" s="13" t="str">
        <f>VLOOKUP(TEXT(B275,"MMMM"),Mois!$B$3:$C$14,2,0)</f>
        <v>JANVIER</v>
      </c>
      <c r="D275" s="13">
        <f t="shared" si="4"/>
        <v>1900</v>
      </c>
      <c r="E275" s="13"/>
      <c r="F275" s="13"/>
      <c r="G275" s="13"/>
      <c r="H275" s="13"/>
      <c r="I275" s="4"/>
      <c r="J275" s="3"/>
    </row>
    <row r="276" spans="1:10" x14ac:dyDescent="0.3">
      <c r="A276">
        <v>272</v>
      </c>
      <c r="B276" s="8"/>
      <c r="C276" s="13" t="str">
        <f>VLOOKUP(TEXT(B276,"MMMM"),Mois!$B$3:$C$14,2,0)</f>
        <v>JANVIER</v>
      </c>
      <c r="D276" s="13">
        <f t="shared" si="4"/>
        <v>1900</v>
      </c>
      <c r="E276" s="13"/>
      <c r="F276" s="13"/>
      <c r="G276" s="13"/>
      <c r="H276" s="13"/>
      <c r="I276" s="4"/>
      <c r="J276" s="3"/>
    </row>
    <row r="277" spans="1:10" x14ac:dyDescent="0.3">
      <c r="A277">
        <v>273</v>
      </c>
      <c r="B277" s="8"/>
      <c r="C277" s="13" t="str">
        <f>VLOOKUP(TEXT(B277,"MMMM"),Mois!$B$3:$C$14,2,0)</f>
        <v>JANVIER</v>
      </c>
      <c r="D277" s="13">
        <f t="shared" si="4"/>
        <v>1900</v>
      </c>
      <c r="E277" s="13"/>
      <c r="F277" s="13"/>
      <c r="G277" s="13"/>
      <c r="H277" s="13"/>
      <c r="I277" s="4"/>
      <c r="J277" s="3"/>
    </row>
    <row r="278" spans="1:10" x14ac:dyDescent="0.3">
      <c r="A278">
        <v>274</v>
      </c>
      <c r="B278" s="8"/>
      <c r="C278" s="13" t="str">
        <f>VLOOKUP(TEXT(B278,"MMMM"),Mois!$B$3:$C$14,2,0)</f>
        <v>JANVIER</v>
      </c>
      <c r="D278" s="13">
        <f t="shared" si="4"/>
        <v>1900</v>
      </c>
      <c r="E278" s="13"/>
      <c r="F278" s="13"/>
      <c r="G278" s="13"/>
      <c r="H278" s="13"/>
      <c r="I278" s="4"/>
      <c r="J278" s="3"/>
    </row>
    <row r="279" spans="1:10" x14ac:dyDescent="0.3">
      <c r="A279">
        <v>275</v>
      </c>
      <c r="B279" s="8"/>
      <c r="C279" s="13" t="str">
        <f>VLOOKUP(TEXT(B279,"MMMM"),Mois!$B$3:$C$14,2,0)</f>
        <v>JANVIER</v>
      </c>
      <c r="D279" s="13">
        <f t="shared" si="4"/>
        <v>1900</v>
      </c>
      <c r="E279" s="13"/>
      <c r="F279" s="13"/>
      <c r="G279" s="13"/>
      <c r="H279" s="13"/>
      <c r="I279" s="4"/>
      <c r="J279" s="3"/>
    </row>
    <row r="280" spans="1:10" x14ac:dyDescent="0.3">
      <c r="A280">
        <v>276</v>
      </c>
      <c r="B280" s="8"/>
      <c r="C280" s="13" t="str">
        <f>VLOOKUP(TEXT(B280,"MMMM"),Mois!$B$3:$C$14,2,0)</f>
        <v>JANVIER</v>
      </c>
      <c r="D280" s="13">
        <f t="shared" si="4"/>
        <v>1900</v>
      </c>
      <c r="E280" s="13"/>
      <c r="F280" s="13"/>
      <c r="G280" s="13"/>
      <c r="H280" s="13"/>
      <c r="I280" s="4"/>
      <c r="J280" s="3"/>
    </row>
    <row r="281" spans="1:10" x14ac:dyDescent="0.3">
      <c r="A281">
        <v>277</v>
      </c>
      <c r="B281" s="8"/>
      <c r="C281" s="13" t="str">
        <f>VLOOKUP(TEXT(B281,"MMMM"),Mois!$B$3:$C$14,2,0)</f>
        <v>JANVIER</v>
      </c>
      <c r="D281" s="13">
        <f t="shared" si="4"/>
        <v>1900</v>
      </c>
      <c r="E281" s="13"/>
      <c r="F281" s="13"/>
      <c r="G281" s="13"/>
      <c r="H281" s="13"/>
      <c r="I281" s="4"/>
      <c r="J281" s="3"/>
    </row>
    <row r="282" spans="1:10" x14ac:dyDescent="0.3">
      <c r="A282">
        <v>278</v>
      </c>
      <c r="B282" s="8"/>
      <c r="C282" s="13" t="str">
        <f>VLOOKUP(TEXT(B282,"MMMM"),Mois!$B$3:$C$14,2,0)</f>
        <v>JANVIER</v>
      </c>
      <c r="D282" s="13">
        <f t="shared" si="4"/>
        <v>1900</v>
      </c>
      <c r="E282" s="13"/>
      <c r="F282" s="13"/>
      <c r="G282" s="13"/>
      <c r="H282" s="13"/>
      <c r="I282" s="4"/>
      <c r="J282" s="3"/>
    </row>
    <row r="283" spans="1:10" x14ac:dyDescent="0.3">
      <c r="A283">
        <v>279</v>
      </c>
      <c r="B283" s="8"/>
      <c r="C283" s="13" t="str">
        <f>VLOOKUP(TEXT(B283,"MMMM"),Mois!$B$3:$C$14,2,0)</f>
        <v>JANVIER</v>
      </c>
      <c r="D283" s="13">
        <f t="shared" si="4"/>
        <v>1900</v>
      </c>
      <c r="E283" s="13"/>
      <c r="F283" s="13"/>
      <c r="G283" s="13"/>
      <c r="H283" s="13"/>
      <c r="I283" s="4"/>
      <c r="J283" s="3"/>
    </row>
    <row r="284" spans="1:10" x14ac:dyDescent="0.3">
      <c r="A284">
        <v>280</v>
      </c>
      <c r="B284" s="8"/>
      <c r="C284" s="13" t="str">
        <f>VLOOKUP(TEXT(B284,"MMMM"),Mois!$B$3:$C$14,2,0)</f>
        <v>JANVIER</v>
      </c>
      <c r="D284" s="13">
        <f t="shared" si="4"/>
        <v>1900</v>
      </c>
      <c r="E284" s="13"/>
      <c r="F284" s="13"/>
      <c r="G284" s="13"/>
      <c r="H284" s="13"/>
      <c r="I284" s="4"/>
      <c r="J284" s="3"/>
    </row>
    <row r="285" spans="1:10" x14ac:dyDescent="0.3">
      <c r="A285">
        <v>281</v>
      </c>
      <c r="B285" s="8"/>
      <c r="C285" s="13" t="str">
        <f>VLOOKUP(TEXT(B285,"MMMM"),Mois!$B$3:$C$14,2,0)</f>
        <v>JANVIER</v>
      </c>
      <c r="D285" s="13">
        <f t="shared" si="4"/>
        <v>1900</v>
      </c>
      <c r="E285" s="13"/>
      <c r="F285" s="13"/>
      <c r="G285" s="13"/>
      <c r="H285" s="13"/>
      <c r="I285" s="4"/>
      <c r="J285" s="3"/>
    </row>
    <row r="286" spans="1:10" x14ac:dyDescent="0.3">
      <c r="A286">
        <v>282</v>
      </c>
      <c r="B286" s="8"/>
      <c r="C286" s="13" t="str">
        <f>VLOOKUP(TEXT(B286,"MMMM"),Mois!$B$3:$C$14,2,0)</f>
        <v>JANVIER</v>
      </c>
      <c r="D286" s="13">
        <f t="shared" si="4"/>
        <v>1900</v>
      </c>
      <c r="E286" s="13"/>
      <c r="F286" s="13"/>
      <c r="G286" s="13"/>
      <c r="H286" s="13"/>
      <c r="I286" s="4"/>
      <c r="J286" s="3"/>
    </row>
    <row r="287" spans="1:10" x14ac:dyDescent="0.3">
      <c r="A287">
        <v>283</v>
      </c>
      <c r="B287" s="8"/>
      <c r="C287" s="13" t="str">
        <f>VLOOKUP(TEXT(B287,"MMMM"),Mois!$B$3:$C$14,2,0)</f>
        <v>JANVIER</v>
      </c>
      <c r="D287" s="13">
        <f t="shared" si="4"/>
        <v>1900</v>
      </c>
      <c r="E287" s="13"/>
      <c r="F287" s="13"/>
      <c r="G287" s="13"/>
      <c r="H287" s="13"/>
      <c r="I287" s="4"/>
      <c r="J287" s="3"/>
    </row>
    <row r="288" spans="1:10" x14ac:dyDescent="0.3">
      <c r="A288">
        <v>284</v>
      </c>
      <c r="B288" s="8"/>
      <c r="C288" s="13" t="str">
        <f>VLOOKUP(TEXT(B288,"MMMM"),Mois!$B$3:$C$14,2,0)</f>
        <v>JANVIER</v>
      </c>
      <c r="D288" s="13">
        <f t="shared" si="4"/>
        <v>1900</v>
      </c>
      <c r="E288" s="13"/>
      <c r="F288" s="13"/>
      <c r="G288" s="13"/>
      <c r="H288" s="13"/>
      <c r="I288" s="4"/>
      <c r="J288" s="3"/>
    </row>
    <row r="289" spans="1:10" x14ac:dyDescent="0.3">
      <c r="A289">
        <v>285</v>
      </c>
      <c r="B289" s="8"/>
      <c r="C289" s="13" t="str">
        <f>VLOOKUP(TEXT(B289,"MMMM"),Mois!$B$3:$C$14,2,0)</f>
        <v>JANVIER</v>
      </c>
      <c r="D289" s="13">
        <f t="shared" si="4"/>
        <v>1900</v>
      </c>
      <c r="E289" s="13"/>
      <c r="F289" s="13"/>
      <c r="G289" s="13"/>
      <c r="H289" s="13"/>
      <c r="I289" s="4"/>
      <c r="J289" s="3"/>
    </row>
    <row r="290" spans="1:10" x14ac:dyDescent="0.3">
      <c r="A290">
        <v>286</v>
      </c>
      <c r="B290" s="8"/>
      <c r="C290" s="13" t="str">
        <f>VLOOKUP(TEXT(B290,"MMMM"),Mois!$B$3:$C$14,2,0)</f>
        <v>JANVIER</v>
      </c>
      <c r="D290" s="13">
        <f t="shared" si="4"/>
        <v>1900</v>
      </c>
      <c r="E290" s="13"/>
      <c r="F290" s="13"/>
      <c r="G290" s="13"/>
      <c r="H290" s="13"/>
      <c r="I290" s="4"/>
      <c r="J290" s="3"/>
    </row>
    <row r="291" spans="1:10" x14ac:dyDescent="0.3">
      <c r="A291">
        <v>287</v>
      </c>
      <c r="B291" s="8"/>
      <c r="C291" s="13" t="str">
        <f>VLOOKUP(TEXT(B291,"MMMM"),Mois!$B$3:$C$14,2,0)</f>
        <v>JANVIER</v>
      </c>
      <c r="D291" s="13">
        <f t="shared" si="4"/>
        <v>1900</v>
      </c>
      <c r="E291" s="13"/>
      <c r="F291" s="13"/>
      <c r="G291" s="13"/>
      <c r="H291" s="13"/>
      <c r="I291" s="4"/>
      <c r="J291" s="3"/>
    </row>
    <row r="292" spans="1:10" x14ac:dyDescent="0.3">
      <c r="A292">
        <v>288</v>
      </c>
      <c r="B292" s="8"/>
      <c r="C292" s="13" t="str">
        <f>VLOOKUP(TEXT(B292,"MMMM"),Mois!$B$3:$C$14,2,0)</f>
        <v>JANVIER</v>
      </c>
      <c r="D292" s="13">
        <f t="shared" si="4"/>
        <v>1900</v>
      </c>
      <c r="E292" s="13"/>
      <c r="F292" s="13"/>
      <c r="G292" s="13"/>
      <c r="H292" s="13"/>
      <c r="I292" s="4"/>
      <c r="J292" s="3"/>
    </row>
    <row r="293" spans="1:10" x14ac:dyDescent="0.3">
      <c r="A293">
        <v>289</v>
      </c>
      <c r="B293" s="8"/>
      <c r="C293" s="13" t="str">
        <f>VLOOKUP(TEXT(B293,"MMMM"),Mois!$B$3:$C$14,2,0)</f>
        <v>JANVIER</v>
      </c>
      <c r="D293" s="13">
        <f t="shared" si="4"/>
        <v>1900</v>
      </c>
      <c r="E293" s="13"/>
      <c r="F293" s="13"/>
      <c r="G293" s="13"/>
      <c r="H293" s="13"/>
      <c r="I293" s="4"/>
      <c r="J293" s="3"/>
    </row>
    <row r="294" spans="1:10" x14ac:dyDescent="0.3">
      <c r="A294">
        <v>290</v>
      </c>
      <c r="B294" s="8"/>
      <c r="C294" s="13" t="str">
        <f>VLOOKUP(TEXT(B294,"MMMM"),Mois!$B$3:$C$14,2,0)</f>
        <v>JANVIER</v>
      </c>
      <c r="D294" s="13">
        <f t="shared" si="4"/>
        <v>1900</v>
      </c>
      <c r="E294" s="13"/>
      <c r="F294" s="13"/>
      <c r="G294" s="13"/>
      <c r="H294" s="13"/>
      <c r="I294" s="4"/>
      <c r="J294" s="3"/>
    </row>
    <row r="295" spans="1:10" x14ac:dyDescent="0.3">
      <c r="A295">
        <v>291</v>
      </c>
      <c r="B295" s="8"/>
      <c r="C295" s="13" t="str">
        <f>VLOOKUP(TEXT(B295,"MMMM"),Mois!$B$3:$C$14,2,0)</f>
        <v>JANVIER</v>
      </c>
      <c r="D295" s="13">
        <f t="shared" si="4"/>
        <v>1900</v>
      </c>
      <c r="E295" s="13"/>
      <c r="F295" s="13"/>
      <c r="G295" s="13"/>
      <c r="H295" s="13"/>
      <c r="I295" s="4"/>
      <c r="J295" s="3"/>
    </row>
    <row r="296" spans="1:10" x14ac:dyDescent="0.3">
      <c r="A296">
        <v>292</v>
      </c>
      <c r="B296" s="8"/>
      <c r="C296" s="13" t="str">
        <f>VLOOKUP(TEXT(B296,"MMMM"),Mois!$B$3:$C$14,2,0)</f>
        <v>JANVIER</v>
      </c>
      <c r="D296" s="13">
        <f t="shared" si="4"/>
        <v>1900</v>
      </c>
      <c r="E296" s="13"/>
      <c r="F296" s="13"/>
      <c r="G296" s="13"/>
      <c r="H296" s="13"/>
      <c r="I296" s="4"/>
      <c r="J296" s="3"/>
    </row>
    <row r="297" spans="1:10" x14ac:dyDescent="0.3">
      <c r="A297">
        <v>293</v>
      </c>
      <c r="B297" s="8"/>
      <c r="C297" s="13" t="str">
        <f>VLOOKUP(TEXT(B297,"MMMM"),Mois!$B$3:$C$14,2,0)</f>
        <v>JANVIER</v>
      </c>
      <c r="D297" s="13">
        <f t="shared" si="4"/>
        <v>1900</v>
      </c>
      <c r="E297" s="13"/>
      <c r="F297" s="13"/>
      <c r="G297" s="13"/>
      <c r="H297" s="13"/>
      <c r="I297" s="4"/>
      <c r="J297" s="3"/>
    </row>
    <row r="298" spans="1:10" x14ac:dyDescent="0.3">
      <c r="A298">
        <v>294</v>
      </c>
      <c r="B298" s="8"/>
      <c r="C298" s="13" t="str">
        <f>VLOOKUP(TEXT(B298,"MMMM"),Mois!$B$3:$C$14,2,0)</f>
        <v>JANVIER</v>
      </c>
      <c r="D298" s="13">
        <f t="shared" si="4"/>
        <v>1900</v>
      </c>
      <c r="E298" s="13"/>
      <c r="F298" s="13"/>
      <c r="G298" s="13"/>
      <c r="H298" s="13"/>
      <c r="I298" s="4"/>
      <c r="J298" s="3"/>
    </row>
    <row r="299" spans="1:10" x14ac:dyDescent="0.3">
      <c r="A299">
        <v>295</v>
      </c>
      <c r="B299" s="8"/>
      <c r="C299" s="13" t="str">
        <f>VLOOKUP(TEXT(B299,"MMMM"),Mois!$B$3:$C$14,2,0)</f>
        <v>JANVIER</v>
      </c>
      <c r="D299" s="13">
        <f t="shared" si="4"/>
        <v>1900</v>
      </c>
      <c r="E299" s="13"/>
      <c r="F299" s="13"/>
      <c r="G299" s="13"/>
      <c r="H299" s="13"/>
      <c r="I299" s="4"/>
      <c r="J299" s="3"/>
    </row>
    <row r="300" spans="1:10" x14ac:dyDescent="0.3">
      <c r="A300">
        <v>296</v>
      </c>
      <c r="B300" s="8"/>
      <c r="C300" s="13" t="str">
        <f>VLOOKUP(TEXT(B300,"MMMM"),Mois!$B$3:$C$14,2,0)</f>
        <v>JANVIER</v>
      </c>
      <c r="D300" s="13">
        <f t="shared" si="4"/>
        <v>1900</v>
      </c>
      <c r="E300" s="13"/>
      <c r="F300" s="13"/>
      <c r="G300" s="13"/>
      <c r="H300" s="13"/>
      <c r="I300" s="4"/>
      <c r="J300" s="3"/>
    </row>
    <row r="301" spans="1:10" x14ac:dyDescent="0.3">
      <c r="A301">
        <v>297</v>
      </c>
      <c r="B301" s="8"/>
      <c r="C301" s="13" t="str">
        <f>VLOOKUP(TEXT(B301,"MMMM"),Mois!$B$3:$C$14,2,0)</f>
        <v>JANVIER</v>
      </c>
      <c r="D301" s="13">
        <f t="shared" si="4"/>
        <v>1900</v>
      </c>
      <c r="E301" s="13"/>
      <c r="F301" s="13"/>
      <c r="G301" s="13"/>
      <c r="H301" s="13"/>
      <c r="I301" s="4"/>
      <c r="J301" s="3"/>
    </row>
    <row r="302" spans="1:10" x14ac:dyDescent="0.3">
      <c r="A302">
        <v>298</v>
      </c>
      <c r="B302" s="8"/>
      <c r="C302" s="13" t="str">
        <f>VLOOKUP(TEXT(B302,"MMMM"),Mois!$B$3:$C$14,2,0)</f>
        <v>JANVIER</v>
      </c>
      <c r="D302" s="13">
        <f t="shared" si="4"/>
        <v>1900</v>
      </c>
      <c r="E302" s="13"/>
      <c r="F302" s="13"/>
      <c r="G302" s="13"/>
      <c r="H302" s="13"/>
      <c r="I302" s="4"/>
      <c r="J302" s="3"/>
    </row>
    <row r="303" spans="1:10" x14ac:dyDescent="0.3">
      <c r="A303">
        <v>299</v>
      </c>
      <c r="B303" s="8"/>
      <c r="C303" s="13" t="str">
        <f>VLOOKUP(TEXT(B303,"MMMM"),Mois!$B$3:$C$14,2,0)</f>
        <v>JANVIER</v>
      </c>
      <c r="D303" s="13">
        <f t="shared" si="4"/>
        <v>1900</v>
      </c>
      <c r="E303" s="13"/>
      <c r="F303" s="13"/>
      <c r="G303" s="13"/>
      <c r="H303" s="13"/>
      <c r="I303" s="4"/>
      <c r="J303" s="3"/>
    </row>
    <row r="304" spans="1:10" x14ac:dyDescent="0.3">
      <c r="A304">
        <v>300</v>
      </c>
      <c r="B304" s="8"/>
      <c r="C304" s="13" t="str">
        <f>VLOOKUP(TEXT(B304,"MMMM"),Mois!$B$3:$C$14,2,0)</f>
        <v>JANVIER</v>
      </c>
      <c r="D304" s="13">
        <f t="shared" si="4"/>
        <v>1900</v>
      </c>
      <c r="E304" s="13"/>
      <c r="F304" s="13"/>
      <c r="G304" s="13"/>
      <c r="H304" s="13"/>
      <c r="I304" s="4"/>
      <c r="J304" s="3"/>
    </row>
    <row r="305" spans="1:10" x14ac:dyDescent="0.3">
      <c r="A305">
        <v>301</v>
      </c>
      <c r="B305" s="8"/>
      <c r="C305" s="13" t="str">
        <f>VLOOKUP(TEXT(B305,"MMMM"),Mois!$B$3:$C$14,2,0)</f>
        <v>JANVIER</v>
      </c>
      <c r="D305" s="13">
        <f t="shared" si="4"/>
        <v>1900</v>
      </c>
      <c r="E305" s="13"/>
      <c r="F305" s="13"/>
      <c r="G305" s="13"/>
      <c r="H305" s="13"/>
      <c r="I305" s="4"/>
      <c r="J305" s="3"/>
    </row>
    <row r="306" spans="1:10" x14ac:dyDescent="0.3">
      <c r="A306">
        <v>302</v>
      </c>
      <c r="B306" s="8"/>
      <c r="C306" s="13" t="str">
        <f>VLOOKUP(TEXT(B306,"MMMM"),Mois!$B$3:$C$14,2,0)</f>
        <v>JANVIER</v>
      </c>
      <c r="D306" s="13">
        <f t="shared" si="4"/>
        <v>1900</v>
      </c>
      <c r="E306" s="13"/>
      <c r="F306" s="13"/>
      <c r="G306" s="13"/>
      <c r="H306" s="13"/>
      <c r="I306" s="4"/>
      <c r="J306" s="3"/>
    </row>
    <row r="307" spans="1:10" x14ac:dyDescent="0.3">
      <c r="A307">
        <v>303</v>
      </c>
      <c r="B307" s="8"/>
      <c r="C307" s="13" t="str">
        <f>VLOOKUP(TEXT(B307,"MMMM"),Mois!$B$3:$C$14,2,0)</f>
        <v>JANVIER</v>
      </c>
      <c r="D307" s="13">
        <f t="shared" si="4"/>
        <v>1900</v>
      </c>
      <c r="E307" s="13"/>
      <c r="F307" s="13"/>
      <c r="G307" s="13"/>
      <c r="H307" s="13"/>
      <c r="I307" s="4"/>
      <c r="J307" s="3"/>
    </row>
    <row r="308" spans="1:10" x14ac:dyDescent="0.3">
      <c r="A308">
        <v>304</v>
      </c>
      <c r="B308" s="8"/>
      <c r="C308" s="13" t="str">
        <f>VLOOKUP(TEXT(B308,"MMMM"),Mois!$B$3:$C$14,2,0)</f>
        <v>JANVIER</v>
      </c>
      <c r="D308" s="13">
        <f t="shared" si="4"/>
        <v>1900</v>
      </c>
      <c r="E308" s="13"/>
      <c r="F308" s="13"/>
      <c r="G308" s="13"/>
      <c r="H308" s="13"/>
      <c r="I308" s="4"/>
      <c r="J308" s="3"/>
    </row>
    <row r="309" spans="1:10" x14ac:dyDescent="0.3">
      <c r="A309">
        <v>305</v>
      </c>
      <c r="B309" s="8"/>
      <c r="C309" s="13" t="str">
        <f>VLOOKUP(TEXT(B309,"MMMM"),Mois!$B$3:$C$14,2,0)</f>
        <v>JANVIER</v>
      </c>
      <c r="D309" s="13">
        <f t="shared" si="4"/>
        <v>1900</v>
      </c>
      <c r="E309" s="13"/>
      <c r="F309" s="13"/>
      <c r="G309" s="13"/>
      <c r="H309" s="13"/>
      <c r="I309" s="4"/>
      <c r="J309" s="3"/>
    </row>
    <row r="310" spans="1:10" x14ac:dyDescent="0.3">
      <c r="A310">
        <v>306</v>
      </c>
      <c r="B310" s="8"/>
      <c r="C310" s="13" t="str">
        <f>VLOOKUP(TEXT(B310,"MMMM"),Mois!$B$3:$C$14,2,0)</f>
        <v>JANVIER</v>
      </c>
      <c r="D310" s="13">
        <f t="shared" si="4"/>
        <v>1900</v>
      </c>
      <c r="E310" s="13"/>
      <c r="F310" s="13"/>
      <c r="G310" s="13"/>
      <c r="H310" s="13"/>
      <c r="I310" s="4"/>
      <c r="J310" s="3"/>
    </row>
    <row r="311" spans="1:10" x14ac:dyDescent="0.3">
      <c r="A311">
        <v>307</v>
      </c>
      <c r="B311" s="8"/>
      <c r="C311" s="13" t="str">
        <f>VLOOKUP(TEXT(B311,"MMMM"),Mois!$B$3:$C$14,2,0)</f>
        <v>JANVIER</v>
      </c>
      <c r="D311" s="13">
        <f t="shared" si="4"/>
        <v>1900</v>
      </c>
      <c r="E311" s="13"/>
      <c r="F311" s="13"/>
      <c r="G311" s="13"/>
      <c r="H311" s="13"/>
      <c r="I311" s="4"/>
      <c r="J311" s="3"/>
    </row>
    <row r="312" spans="1:10" x14ac:dyDescent="0.3">
      <c r="A312">
        <v>308</v>
      </c>
      <c r="B312" s="8"/>
      <c r="C312" s="13" t="str">
        <f>VLOOKUP(TEXT(B312,"MMMM"),Mois!$B$3:$C$14,2,0)</f>
        <v>JANVIER</v>
      </c>
      <c r="D312" s="13">
        <f t="shared" si="4"/>
        <v>1900</v>
      </c>
      <c r="E312" s="13"/>
      <c r="F312" s="13"/>
      <c r="G312" s="13"/>
      <c r="H312" s="13"/>
      <c r="I312" s="4"/>
      <c r="J312" s="3"/>
    </row>
    <row r="313" spans="1:10" x14ac:dyDescent="0.3">
      <c r="A313">
        <v>309</v>
      </c>
      <c r="B313" s="8"/>
      <c r="C313" s="13" t="str">
        <f>VLOOKUP(TEXT(B313,"MMMM"),Mois!$B$3:$C$14,2,0)</f>
        <v>JANVIER</v>
      </c>
      <c r="D313" s="13">
        <f t="shared" si="4"/>
        <v>1900</v>
      </c>
      <c r="E313" s="13"/>
      <c r="F313" s="13"/>
      <c r="G313" s="13"/>
      <c r="H313" s="13"/>
      <c r="I313" s="4"/>
      <c r="J313" s="3"/>
    </row>
    <row r="314" spans="1:10" x14ac:dyDescent="0.3">
      <c r="A314">
        <v>310</v>
      </c>
      <c r="B314" s="8"/>
      <c r="C314" s="13" t="str">
        <f>VLOOKUP(TEXT(B314,"MMMM"),Mois!$B$3:$C$14,2,0)</f>
        <v>JANVIER</v>
      </c>
      <c r="D314" s="13">
        <f t="shared" si="4"/>
        <v>1900</v>
      </c>
      <c r="E314" s="13"/>
      <c r="F314" s="13"/>
      <c r="G314" s="13"/>
      <c r="H314" s="13"/>
      <c r="I314" s="4"/>
      <c r="J314" s="3"/>
    </row>
    <row r="315" spans="1:10" x14ac:dyDescent="0.3">
      <c r="A315">
        <v>311</v>
      </c>
      <c r="B315" s="8"/>
      <c r="C315" s="13" t="str">
        <f>VLOOKUP(TEXT(B315,"MMMM"),Mois!$B$3:$C$14,2,0)</f>
        <v>JANVIER</v>
      </c>
      <c r="D315" s="13">
        <f t="shared" si="4"/>
        <v>1900</v>
      </c>
      <c r="E315" s="13"/>
      <c r="F315" s="13"/>
      <c r="G315" s="13"/>
      <c r="H315" s="13"/>
      <c r="I315" s="4"/>
      <c r="J315" s="3"/>
    </row>
    <row r="316" spans="1:10" x14ac:dyDescent="0.3">
      <c r="A316">
        <v>312</v>
      </c>
      <c r="B316" s="8"/>
      <c r="C316" s="13" t="str">
        <f>VLOOKUP(TEXT(B316,"MMMM"),Mois!$B$3:$C$14,2,0)</f>
        <v>JANVIER</v>
      </c>
      <c r="D316" s="13">
        <f t="shared" si="4"/>
        <v>1900</v>
      </c>
      <c r="E316" s="13"/>
      <c r="F316" s="13"/>
      <c r="G316" s="13"/>
      <c r="H316" s="13"/>
      <c r="I316" s="4"/>
      <c r="J316" s="3"/>
    </row>
    <row r="317" spans="1:10" x14ac:dyDescent="0.3">
      <c r="A317">
        <v>313</v>
      </c>
      <c r="B317" s="8"/>
      <c r="C317" s="13" t="str">
        <f>VLOOKUP(TEXT(B317,"MMMM"),Mois!$B$3:$C$14,2,0)</f>
        <v>JANVIER</v>
      </c>
      <c r="D317" s="13">
        <f t="shared" si="4"/>
        <v>1900</v>
      </c>
      <c r="E317" s="13"/>
      <c r="F317" s="13"/>
      <c r="G317" s="13"/>
      <c r="H317" s="13"/>
      <c r="I317" s="4"/>
      <c r="J317" s="3"/>
    </row>
    <row r="318" spans="1:10" x14ac:dyDescent="0.3">
      <c r="A318">
        <v>314</v>
      </c>
      <c r="B318" s="8"/>
      <c r="C318" s="13" t="str">
        <f>VLOOKUP(TEXT(B318,"MMMM"),Mois!$B$3:$C$14,2,0)</f>
        <v>JANVIER</v>
      </c>
      <c r="D318" s="13">
        <f t="shared" si="4"/>
        <v>1900</v>
      </c>
      <c r="E318" s="13"/>
      <c r="F318" s="13"/>
      <c r="G318" s="13"/>
      <c r="H318" s="13"/>
      <c r="I318" s="4"/>
      <c r="J318" s="3"/>
    </row>
    <row r="319" spans="1:10" x14ac:dyDescent="0.3">
      <c r="A319">
        <v>315</v>
      </c>
      <c r="B319" s="8"/>
      <c r="C319" s="13" t="str">
        <f>VLOOKUP(TEXT(B319,"MMMM"),Mois!$B$3:$C$14,2,0)</f>
        <v>JANVIER</v>
      </c>
      <c r="D319" s="13">
        <f t="shared" si="4"/>
        <v>1900</v>
      </c>
      <c r="E319" s="13"/>
      <c r="F319" s="13"/>
      <c r="G319" s="13"/>
      <c r="H319" s="13"/>
      <c r="I319" s="4"/>
      <c r="J319" s="3"/>
    </row>
    <row r="320" spans="1:10" x14ac:dyDescent="0.3">
      <c r="A320">
        <v>316</v>
      </c>
      <c r="B320" s="8"/>
      <c r="C320" s="13" t="str">
        <f>VLOOKUP(TEXT(B320,"MMMM"),Mois!$B$3:$C$14,2,0)</f>
        <v>JANVIER</v>
      </c>
      <c r="D320" s="13">
        <f t="shared" si="4"/>
        <v>1900</v>
      </c>
      <c r="E320" s="13"/>
      <c r="F320" s="13"/>
      <c r="G320" s="13"/>
      <c r="H320" s="13"/>
      <c r="I320" s="4"/>
      <c r="J320" s="3"/>
    </row>
    <row r="321" spans="1:10" x14ac:dyDescent="0.3">
      <c r="A321">
        <v>317</v>
      </c>
      <c r="B321" s="8"/>
      <c r="C321" s="13" t="str">
        <f>VLOOKUP(TEXT(B321,"MMMM"),Mois!$B$3:$C$14,2,0)</f>
        <v>JANVIER</v>
      </c>
      <c r="D321" s="13">
        <f t="shared" si="4"/>
        <v>1900</v>
      </c>
      <c r="E321" s="13"/>
      <c r="F321" s="13"/>
      <c r="G321" s="13"/>
      <c r="H321" s="13"/>
      <c r="I321" s="4"/>
      <c r="J321" s="3"/>
    </row>
    <row r="322" spans="1:10" x14ac:dyDescent="0.3">
      <c r="A322">
        <v>318</v>
      </c>
      <c r="B322" s="8"/>
      <c r="C322" s="13" t="str">
        <f>VLOOKUP(TEXT(B322,"MMMM"),Mois!$B$3:$C$14,2,0)</f>
        <v>JANVIER</v>
      </c>
      <c r="D322" s="13">
        <f t="shared" si="4"/>
        <v>1900</v>
      </c>
      <c r="E322" s="13"/>
      <c r="F322" s="13"/>
      <c r="G322" s="13"/>
      <c r="H322" s="13"/>
      <c r="I322" s="4"/>
      <c r="J322" s="3"/>
    </row>
    <row r="323" spans="1:10" x14ac:dyDescent="0.3">
      <c r="A323">
        <v>319</v>
      </c>
      <c r="B323" s="8"/>
      <c r="C323" s="13" t="str">
        <f>VLOOKUP(TEXT(B323,"MMMM"),Mois!$B$3:$C$14,2,0)</f>
        <v>JANVIER</v>
      </c>
      <c r="D323" s="13">
        <f t="shared" si="4"/>
        <v>1900</v>
      </c>
      <c r="E323" s="13"/>
      <c r="F323" s="13"/>
      <c r="G323" s="13"/>
      <c r="H323" s="13"/>
      <c r="I323" s="4"/>
      <c r="J323" s="3"/>
    </row>
    <row r="324" spans="1:10" x14ac:dyDescent="0.3">
      <c r="A324">
        <v>320</v>
      </c>
      <c r="B324" s="8"/>
      <c r="C324" s="13" t="str">
        <f>VLOOKUP(TEXT(B324,"MMMM"),Mois!$B$3:$C$14,2,0)</f>
        <v>JANVIER</v>
      </c>
      <c r="D324" s="13">
        <f t="shared" si="4"/>
        <v>1900</v>
      </c>
      <c r="E324" s="13"/>
      <c r="F324" s="13"/>
      <c r="G324" s="13"/>
      <c r="H324" s="13"/>
      <c r="I324" s="4"/>
      <c r="J324" s="3"/>
    </row>
    <row r="325" spans="1:10" x14ac:dyDescent="0.3">
      <c r="A325">
        <v>321</v>
      </c>
      <c r="B325" s="8"/>
      <c r="C325" s="13" t="str">
        <f>VLOOKUP(TEXT(B325,"MMMM"),Mois!$B$3:$C$14,2,0)</f>
        <v>JANVIER</v>
      </c>
      <c r="D325" s="13">
        <f t="shared" si="4"/>
        <v>1900</v>
      </c>
      <c r="E325" s="13"/>
      <c r="F325" s="13"/>
      <c r="G325" s="13"/>
      <c r="H325" s="13"/>
      <c r="I325" s="4"/>
      <c r="J325" s="3"/>
    </row>
    <row r="326" spans="1:10" x14ac:dyDescent="0.3">
      <c r="A326">
        <v>322</v>
      </c>
      <c r="B326" s="8"/>
      <c r="C326" s="13" t="str">
        <f>VLOOKUP(TEXT(B326,"MMMM"),Mois!$B$3:$C$14,2,0)</f>
        <v>JANVIER</v>
      </c>
      <c r="D326" s="13">
        <f t="shared" si="4"/>
        <v>1900</v>
      </c>
      <c r="E326" s="13"/>
      <c r="F326" s="13"/>
      <c r="G326" s="13"/>
      <c r="H326" s="13"/>
      <c r="I326" s="4"/>
      <c r="J326" s="3"/>
    </row>
    <row r="327" spans="1:10" x14ac:dyDescent="0.3">
      <c r="A327">
        <v>323</v>
      </c>
      <c r="B327" s="8"/>
      <c r="C327" s="13" t="str">
        <f>VLOOKUP(TEXT(B327,"MMMM"),Mois!$B$3:$C$14,2,0)</f>
        <v>JANVIER</v>
      </c>
      <c r="D327" s="13">
        <f t="shared" ref="D327:D390" si="5">YEAR(B327)</f>
        <v>1900</v>
      </c>
      <c r="E327" s="13"/>
      <c r="F327" s="13"/>
      <c r="G327" s="13"/>
      <c r="H327" s="13"/>
      <c r="I327" s="4"/>
      <c r="J327" s="3"/>
    </row>
    <row r="328" spans="1:10" x14ac:dyDescent="0.3">
      <c r="A328">
        <v>324</v>
      </c>
      <c r="B328" s="8"/>
      <c r="C328" s="13" t="str">
        <f>VLOOKUP(TEXT(B328,"MMMM"),Mois!$B$3:$C$14,2,0)</f>
        <v>JANVIER</v>
      </c>
      <c r="D328" s="13">
        <f t="shared" si="5"/>
        <v>1900</v>
      </c>
      <c r="E328" s="13"/>
      <c r="F328" s="13"/>
      <c r="G328" s="13"/>
      <c r="H328" s="13"/>
      <c r="I328" s="4"/>
      <c r="J328" s="3"/>
    </row>
    <row r="329" spans="1:10" x14ac:dyDescent="0.3">
      <c r="A329">
        <v>325</v>
      </c>
      <c r="B329" s="8"/>
      <c r="C329" s="13" t="str">
        <f>VLOOKUP(TEXT(B329,"MMMM"),Mois!$B$3:$C$14,2,0)</f>
        <v>JANVIER</v>
      </c>
      <c r="D329" s="13">
        <f t="shared" si="5"/>
        <v>1900</v>
      </c>
      <c r="E329" s="13"/>
      <c r="F329" s="13"/>
      <c r="G329" s="13"/>
      <c r="H329" s="13"/>
      <c r="I329" s="4"/>
      <c r="J329" s="3"/>
    </row>
    <row r="330" spans="1:10" x14ac:dyDescent="0.3">
      <c r="A330">
        <v>326</v>
      </c>
      <c r="B330" s="8"/>
      <c r="C330" s="13" t="str">
        <f>VLOOKUP(TEXT(B330,"MMMM"),Mois!$B$3:$C$14,2,0)</f>
        <v>JANVIER</v>
      </c>
      <c r="D330" s="13">
        <f t="shared" si="5"/>
        <v>1900</v>
      </c>
      <c r="E330" s="13"/>
      <c r="F330" s="13"/>
      <c r="G330" s="13"/>
      <c r="H330" s="13"/>
      <c r="I330" s="4"/>
      <c r="J330" s="3"/>
    </row>
    <row r="331" spans="1:10" x14ac:dyDescent="0.3">
      <c r="A331">
        <v>327</v>
      </c>
      <c r="B331" s="8"/>
      <c r="C331" s="13" t="str">
        <f>VLOOKUP(TEXT(B331,"MMMM"),Mois!$B$3:$C$14,2,0)</f>
        <v>JANVIER</v>
      </c>
      <c r="D331" s="13">
        <f t="shared" si="5"/>
        <v>1900</v>
      </c>
      <c r="E331" s="13"/>
      <c r="F331" s="13"/>
      <c r="G331" s="13"/>
      <c r="H331" s="13"/>
      <c r="I331" s="4"/>
      <c r="J331" s="3"/>
    </row>
    <row r="332" spans="1:10" x14ac:dyDescent="0.3">
      <c r="A332">
        <v>328</v>
      </c>
      <c r="B332" s="8"/>
      <c r="C332" s="13" t="str">
        <f>VLOOKUP(TEXT(B332,"MMMM"),Mois!$B$3:$C$14,2,0)</f>
        <v>JANVIER</v>
      </c>
      <c r="D332" s="13">
        <f t="shared" si="5"/>
        <v>1900</v>
      </c>
      <c r="E332" s="13"/>
      <c r="F332" s="13"/>
      <c r="G332" s="13"/>
      <c r="H332" s="13"/>
      <c r="I332" s="4"/>
      <c r="J332" s="3"/>
    </row>
    <row r="333" spans="1:10" x14ac:dyDescent="0.3">
      <c r="A333">
        <v>329</v>
      </c>
      <c r="B333" s="8"/>
      <c r="C333" s="13" t="str">
        <f>VLOOKUP(TEXT(B333,"MMMM"),Mois!$B$3:$C$14,2,0)</f>
        <v>JANVIER</v>
      </c>
      <c r="D333" s="13">
        <f t="shared" si="5"/>
        <v>1900</v>
      </c>
      <c r="E333" s="13"/>
      <c r="F333" s="13"/>
      <c r="G333" s="13"/>
      <c r="H333" s="13"/>
      <c r="I333" s="4"/>
      <c r="J333" s="3"/>
    </row>
    <row r="334" spans="1:10" x14ac:dyDescent="0.3">
      <c r="A334">
        <v>330</v>
      </c>
      <c r="B334" s="8"/>
      <c r="C334" s="13" t="str">
        <f>VLOOKUP(TEXT(B334,"MMMM"),Mois!$B$3:$C$14,2,0)</f>
        <v>JANVIER</v>
      </c>
      <c r="D334" s="13">
        <f t="shared" si="5"/>
        <v>1900</v>
      </c>
      <c r="E334" s="13"/>
      <c r="F334" s="13"/>
      <c r="G334" s="13"/>
      <c r="H334" s="13"/>
      <c r="I334" s="4"/>
      <c r="J334" s="3"/>
    </row>
    <row r="335" spans="1:10" x14ac:dyDescent="0.3">
      <c r="A335">
        <v>331</v>
      </c>
      <c r="B335" s="8"/>
      <c r="C335" s="13" t="str">
        <f>VLOOKUP(TEXT(B335,"MMMM"),Mois!$B$3:$C$14,2,0)</f>
        <v>JANVIER</v>
      </c>
      <c r="D335" s="13">
        <f t="shared" si="5"/>
        <v>1900</v>
      </c>
      <c r="E335" s="13"/>
      <c r="F335" s="13"/>
      <c r="G335" s="13"/>
      <c r="H335" s="13"/>
      <c r="I335" s="4"/>
      <c r="J335" s="3"/>
    </row>
    <row r="336" spans="1:10" x14ac:dyDescent="0.3">
      <c r="A336">
        <v>332</v>
      </c>
      <c r="B336" s="8"/>
      <c r="C336" s="13" t="str">
        <f>VLOOKUP(TEXT(B336,"MMMM"),Mois!$B$3:$C$14,2,0)</f>
        <v>JANVIER</v>
      </c>
      <c r="D336" s="13">
        <f t="shared" si="5"/>
        <v>1900</v>
      </c>
      <c r="E336" s="13"/>
      <c r="F336" s="13"/>
      <c r="G336" s="13"/>
      <c r="H336" s="13"/>
      <c r="I336" s="4"/>
      <c r="J336" s="3"/>
    </row>
    <row r="337" spans="1:10" x14ac:dyDescent="0.3">
      <c r="A337">
        <v>333</v>
      </c>
      <c r="B337" s="8"/>
      <c r="C337" s="13" t="str">
        <f>VLOOKUP(TEXT(B337,"MMMM"),Mois!$B$3:$C$14,2,0)</f>
        <v>JANVIER</v>
      </c>
      <c r="D337" s="13">
        <f t="shared" si="5"/>
        <v>1900</v>
      </c>
      <c r="E337" s="13"/>
      <c r="F337" s="13"/>
      <c r="G337" s="13"/>
      <c r="H337" s="13"/>
      <c r="I337" s="4"/>
      <c r="J337" s="3"/>
    </row>
    <row r="338" spans="1:10" x14ac:dyDescent="0.3">
      <c r="A338">
        <v>334</v>
      </c>
      <c r="B338" s="8"/>
      <c r="C338" s="13" t="str">
        <f>VLOOKUP(TEXT(B338,"MMMM"),Mois!$B$3:$C$14,2,0)</f>
        <v>JANVIER</v>
      </c>
      <c r="D338" s="13">
        <f t="shared" si="5"/>
        <v>1900</v>
      </c>
      <c r="E338" s="13"/>
      <c r="F338" s="13"/>
      <c r="G338" s="13"/>
      <c r="H338" s="13"/>
      <c r="I338" s="4"/>
      <c r="J338" s="3"/>
    </row>
    <row r="339" spans="1:10" x14ac:dyDescent="0.3">
      <c r="A339">
        <v>335</v>
      </c>
      <c r="B339" s="8"/>
      <c r="C339" s="13" t="str">
        <f>VLOOKUP(TEXT(B339,"MMMM"),Mois!$B$3:$C$14,2,0)</f>
        <v>JANVIER</v>
      </c>
      <c r="D339" s="13">
        <f t="shared" si="5"/>
        <v>1900</v>
      </c>
      <c r="E339" s="13"/>
      <c r="F339" s="13"/>
      <c r="G339" s="13"/>
      <c r="H339" s="13"/>
      <c r="I339" s="4"/>
      <c r="J339" s="3"/>
    </row>
    <row r="340" spans="1:10" x14ac:dyDescent="0.3">
      <c r="A340">
        <v>336</v>
      </c>
      <c r="B340" s="8"/>
      <c r="C340" s="13" t="str">
        <f>VLOOKUP(TEXT(B340,"MMMM"),Mois!$B$3:$C$14,2,0)</f>
        <v>JANVIER</v>
      </c>
      <c r="D340" s="13">
        <f t="shared" si="5"/>
        <v>1900</v>
      </c>
      <c r="E340" s="13"/>
      <c r="F340" s="13"/>
      <c r="G340" s="13"/>
      <c r="H340" s="13"/>
      <c r="I340" s="4"/>
      <c r="J340" s="3"/>
    </row>
    <row r="341" spans="1:10" x14ac:dyDescent="0.3">
      <c r="A341">
        <v>337</v>
      </c>
      <c r="B341" s="8"/>
      <c r="C341" s="13" t="str">
        <f>VLOOKUP(TEXT(B341,"MMMM"),Mois!$B$3:$C$14,2,0)</f>
        <v>JANVIER</v>
      </c>
      <c r="D341" s="13">
        <f t="shared" si="5"/>
        <v>1900</v>
      </c>
      <c r="E341" s="13"/>
      <c r="F341" s="13"/>
      <c r="G341" s="13"/>
      <c r="H341" s="13"/>
      <c r="I341" s="4"/>
      <c r="J341" s="3"/>
    </row>
    <row r="342" spans="1:10" x14ac:dyDescent="0.3">
      <c r="A342">
        <v>338</v>
      </c>
      <c r="B342" s="8"/>
      <c r="C342" s="13" t="str">
        <f>VLOOKUP(TEXT(B342,"MMMM"),Mois!$B$3:$C$14,2,0)</f>
        <v>JANVIER</v>
      </c>
      <c r="D342" s="13">
        <f t="shared" si="5"/>
        <v>1900</v>
      </c>
      <c r="E342" s="13"/>
      <c r="F342" s="13"/>
      <c r="G342" s="13"/>
      <c r="H342" s="13"/>
      <c r="I342" s="4"/>
      <c r="J342" s="3"/>
    </row>
    <row r="343" spans="1:10" x14ac:dyDescent="0.3">
      <c r="A343">
        <v>339</v>
      </c>
      <c r="B343" s="8"/>
      <c r="C343" s="13" t="str">
        <f>VLOOKUP(TEXT(B343,"MMMM"),Mois!$B$3:$C$14,2,0)</f>
        <v>JANVIER</v>
      </c>
      <c r="D343" s="13">
        <f t="shared" si="5"/>
        <v>1900</v>
      </c>
      <c r="E343" s="13"/>
      <c r="F343" s="13"/>
      <c r="G343" s="13"/>
      <c r="H343" s="13"/>
      <c r="I343" s="4"/>
      <c r="J343" s="3"/>
    </row>
    <row r="344" spans="1:10" x14ac:dyDescent="0.3">
      <c r="A344">
        <v>340</v>
      </c>
      <c r="B344" s="8"/>
      <c r="C344" s="13" t="str">
        <f>VLOOKUP(TEXT(B344,"MMMM"),Mois!$B$3:$C$14,2,0)</f>
        <v>JANVIER</v>
      </c>
      <c r="D344" s="13">
        <f t="shared" si="5"/>
        <v>1900</v>
      </c>
      <c r="E344" s="13"/>
      <c r="F344" s="13"/>
      <c r="G344" s="13"/>
      <c r="H344" s="13"/>
      <c r="I344" s="4"/>
      <c r="J344" s="3"/>
    </row>
    <row r="345" spans="1:10" x14ac:dyDescent="0.3">
      <c r="A345">
        <v>341</v>
      </c>
      <c r="B345" s="8"/>
      <c r="C345" s="13" t="str">
        <f>VLOOKUP(TEXT(B345,"MMMM"),Mois!$B$3:$C$14,2,0)</f>
        <v>JANVIER</v>
      </c>
      <c r="D345" s="13">
        <f t="shared" si="5"/>
        <v>1900</v>
      </c>
      <c r="E345" s="13"/>
      <c r="F345" s="13"/>
      <c r="G345" s="13"/>
      <c r="H345" s="13"/>
      <c r="I345" s="4"/>
      <c r="J345" s="3"/>
    </row>
    <row r="346" spans="1:10" x14ac:dyDescent="0.3">
      <c r="A346">
        <v>342</v>
      </c>
      <c r="B346" s="8"/>
      <c r="C346" s="13" t="str">
        <f>VLOOKUP(TEXT(B346,"MMMM"),Mois!$B$3:$C$14,2,0)</f>
        <v>JANVIER</v>
      </c>
      <c r="D346" s="13">
        <f t="shared" si="5"/>
        <v>1900</v>
      </c>
      <c r="E346" s="13"/>
      <c r="F346" s="13"/>
      <c r="G346" s="13"/>
      <c r="H346" s="13"/>
      <c r="I346" s="4"/>
      <c r="J346" s="3"/>
    </row>
    <row r="347" spans="1:10" x14ac:dyDescent="0.3">
      <c r="A347">
        <v>343</v>
      </c>
      <c r="B347" s="8"/>
      <c r="C347" s="13" t="str">
        <f>VLOOKUP(TEXT(B347,"MMMM"),Mois!$B$3:$C$14,2,0)</f>
        <v>JANVIER</v>
      </c>
      <c r="D347" s="13">
        <f t="shared" si="5"/>
        <v>1900</v>
      </c>
      <c r="E347" s="13"/>
      <c r="F347" s="13"/>
      <c r="G347" s="13"/>
      <c r="H347" s="13"/>
      <c r="I347" s="4"/>
      <c r="J347" s="3"/>
    </row>
    <row r="348" spans="1:10" x14ac:dyDescent="0.3">
      <c r="A348">
        <v>344</v>
      </c>
      <c r="B348" s="8"/>
      <c r="C348" s="13" t="str">
        <f>VLOOKUP(TEXT(B348,"MMMM"),Mois!$B$3:$C$14,2,0)</f>
        <v>JANVIER</v>
      </c>
      <c r="D348" s="13">
        <f t="shared" si="5"/>
        <v>1900</v>
      </c>
      <c r="E348" s="13"/>
      <c r="F348" s="13"/>
      <c r="G348" s="13"/>
      <c r="H348" s="13"/>
      <c r="I348" s="4"/>
      <c r="J348" s="3"/>
    </row>
    <row r="349" spans="1:10" x14ac:dyDescent="0.3">
      <c r="A349">
        <v>345</v>
      </c>
      <c r="B349" s="8"/>
      <c r="C349" s="13" t="str">
        <f>VLOOKUP(TEXT(B349,"MMMM"),Mois!$B$3:$C$14,2,0)</f>
        <v>JANVIER</v>
      </c>
      <c r="D349" s="13">
        <f t="shared" si="5"/>
        <v>1900</v>
      </c>
      <c r="E349" s="13"/>
      <c r="F349" s="13"/>
      <c r="G349" s="13"/>
      <c r="H349" s="13"/>
      <c r="I349" s="4"/>
      <c r="J349" s="3"/>
    </row>
    <row r="350" spans="1:10" x14ac:dyDescent="0.3">
      <c r="A350">
        <v>346</v>
      </c>
      <c r="B350" s="8"/>
      <c r="C350" s="13" t="str">
        <f>VLOOKUP(TEXT(B350,"MMMM"),Mois!$B$3:$C$14,2,0)</f>
        <v>JANVIER</v>
      </c>
      <c r="D350" s="13">
        <f t="shared" si="5"/>
        <v>1900</v>
      </c>
      <c r="E350" s="13"/>
      <c r="F350" s="13"/>
      <c r="G350" s="13"/>
      <c r="H350" s="13"/>
      <c r="I350" s="4"/>
      <c r="J350" s="3"/>
    </row>
    <row r="351" spans="1:10" x14ac:dyDescent="0.3">
      <c r="A351">
        <v>347</v>
      </c>
      <c r="B351" s="8"/>
      <c r="C351" s="13" t="str">
        <f>VLOOKUP(TEXT(B351,"MMMM"),Mois!$B$3:$C$14,2,0)</f>
        <v>JANVIER</v>
      </c>
      <c r="D351" s="13">
        <f t="shared" si="5"/>
        <v>1900</v>
      </c>
      <c r="E351" s="13"/>
      <c r="F351" s="13"/>
      <c r="G351" s="13"/>
      <c r="H351" s="13"/>
      <c r="I351" s="4"/>
      <c r="J351" s="3"/>
    </row>
    <row r="352" spans="1:10" x14ac:dyDescent="0.3">
      <c r="A352">
        <v>348</v>
      </c>
      <c r="B352" s="8"/>
      <c r="C352" s="13" t="str">
        <f>VLOOKUP(TEXT(B352,"MMMM"),Mois!$B$3:$C$14,2,0)</f>
        <v>JANVIER</v>
      </c>
      <c r="D352" s="13">
        <f t="shared" si="5"/>
        <v>1900</v>
      </c>
      <c r="E352" s="13"/>
      <c r="F352" s="13"/>
      <c r="G352" s="13"/>
      <c r="H352" s="13"/>
      <c r="I352" s="4"/>
      <c r="J352" s="3"/>
    </row>
    <row r="353" spans="1:10" x14ac:dyDescent="0.3">
      <c r="A353">
        <v>349</v>
      </c>
      <c r="B353" s="8"/>
      <c r="C353" s="13" t="str">
        <f>VLOOKUP(TEXT(B353,"MMMM"),Mois!$B$3:$C$14,2,0)</f>
        <v>JANVIER</v>
      </c>
      <c r="D353" s="13">
        <f t="shared" si="5"/>
        <v>1900</v>
      </c>
      <c r="E353" s="13"/>
      <c r="F353" s="13"/>
      <c r="G353" s="13"/>
      <c r="H353" s="13"/>
      <c r="I353" s="4"/>
      <c r="J353" s="3"/>
    </row>
    <row r="354" spans="1:10" x14ac:dyDescent="0.3">
      <c r="A354">
        <v>350</v>
      </c>
      <c r="B354" s="8"/>
      <c r="C354" s="13" t="str">
        <f>VLOOKUP(TEXT(B354,"MMMM"),Mois!$B$3:$C$14,2,0)</f>
        <v>JANVIER</v>
      </c>
      <c r="D354" s="13">
        <f t="shared" si="5"/>
        <v>1900</v>
      </c>
      <c r="E354" s="13"/>
      <c r="F354" s="13"/>
      <c r="G354" s="13"/>
      <c r="H354" s="13"/>
      <c r="I354" s="4"/>
      <c r="J354" s="3"/>
    </row>
    <row r="355" spans="1:10" x14ac:dyDescent="0.3">
      <c r="A355">
        <v>351</v>
      </c>
      <c r="B355" s="8"/>
      <c r="C355" s="13" t="str">
        <f>VLOOKUP(TEXT(B355,"MMMM"),Mois!$B$3:$C$14,2,0)</f>
        <v>JANVIER</v>
      </c>
      <c r="D355" s="13">
        <f t="shared" si="5"/>
        <v>1900</v>
      </c>
      <c r="E355" s="13"/>
      <c r="F355" s="13"/>
      <c r="G355" s="13"/>
      <c r="H355" s="13"/>
      <c r="I355" s="4"/>
      <c r="J355" s="3"/>
    </row>
    <row r="356" spans="1:10" x14ac:dyDescent="0.3">
      <c r="A356">
        <v>352</v>
      </c>
      <c r="B356" s="8"/>
      <c r="C356" s="13" t="str">
        <f>VLOOKUP(TEXT(B356,"MMMM"),Mois!$B$3:$C$14,2,0)</f>
        <v>JANVIER</v>
      </c>
      <c r="D356" s="13">
        <f t="shared" si="5"/>
        <v>1900</v>
      </c>
      <c r="E356" s="13"/>
      <c r="F356" s="13"/>
      <c r="G356" s="13"/>
      <c r="H356" s="13"/>
      <c r="I356" s="4"/>
      <c r="J356" s="3"/>
    </row>
    <row r="357" spans="1:10" x14ac:dyDescent="0.3">
      <c r="A357">
        <v>353</v>
      </c>
      <c r="B357" s="8"/>
      <c r="C357" s="13" t="str">
        <f>VLOOKUP(TEXT(B357,"MMMM"),Mois!$B$3:$C$14,2,0)</f>
        <v>JANVIER</v>
      </c>
      <c r="D357" s="13">
        <f t="shared" si="5"/>
        <v>1900</v>
      </c>
      <c r="E357" s="13"/>
      <c r="F357" s="13"/>
      <c r="G357" s="13"/>
      <c r="H357" s="13"/>
      <c r="I357" s="4"/>
      <c r="J357" s="3"/>
    </row>
    <row r="358" spans="1:10" x14ac:dyDescent="0.3">
      <c r="A358">
        <v>354</v>
      </c>
      <c r="B358" s="8"/>
      <c r="C358" s="13" t="str">
        <f>VLOOKUP(TEXT(B358,"MMMM"),Mois!$B$3:$C$14,2,0)</f>
        <v>JANVIER</v>
      </c>
      <c r="D358" s="13">
        <f t="shared" si="5"/>
        <v>1900</v>
      </c>
      <c r="E358" s="13"/>
      <c r="F358" s="13"/>
      <c r="G358" s="13"/>
      <c r="H358" s="13"/>
      <c r="I358" s="4"/>
      <c r="J358" s="3"/>
    </row>
    <row r="359" spans="1:10" x14ac:dyDescent="0.3">
      <c r="A359">
        <v>355</v>
      </c>
      <c r="B359" s="8"/>
      <c r="C359" s="13" t="str">
        <f>VLOOKUP(TEXT(B359,"MMMM"),Mois!$B$3:$C$14,2,0)</f>
        <v>JANVIER</v>
      </c>
      <c r="D359" s="13">
        <f t="shared" si="5"/>
        <v>1900</v>
      </c>
      <c r="E359" s="13"/>
      <c r="F359" s="13"/>
      <c r="G359" s="13"/>
      <c r="H359" s="13"/>
      <c r="I359" s="4"/>
      <c r="J359" s="3"/>
    </row>
    <row r="360" spans="1:10" x14ac:dyDescent="0.3">
      <c r="A360">
        <v>356</v>
      </c>
      <c r="B360" s="8"/>
      <c r="C360" s="13" t="str">
        <f>VLOOKUP(TEXT(B360,"MMMM"),Mois!$B$3:$C$14,2,0)</f>
        <v>JANVIER</v>
      </c>
      <c r="D360" s="13">
        <f t="shared" si="5"/>
        <v>1900</v>
      </c>
      <c r="E360" s="13"/>
      <c r="F360" s="13"/>
      <c r="G360" s="13"/>
      <c r="H360" s="13"/>
      <c r="I360" s="4"/>
      <c r="J360" s="3"/>
    </row>
    <row r="361" spans="1:10" x14ac:dyDescent="0.3">
      <c r="A361">
        <v>357</v>
      </c>
      <c r="B361" s="8"/>
      <c r="C361" s="13" t="str">
        <f>VLOOKUP(TEXT(B361,"MMMM"),Mois!$B$3:$C$14,2,0)</f>
        <v>JANVIER</v>
      </c>
      <c r="D361" s="13">
        <f t="shared" si="5"/>
        <v>1900</v>
      </c>
      <c r="E361" s="13"/>
      <c r="F361" s="13"/>
      <c r="G361" s="13"/>
      <c r="H361" s="13"/>
      <c r="I361" s="4"/>
      <c r="J361" s="3"/>
    </row>
    <row r="362" spans="1:10" x14ac:dyDescent="0.3">
      <c r="A362">
        <v>358</v>
      </c>
      <c r="B362" s="8"/>
      <c r="C362" s="13" t="str">
        <f>VLOOKUP(TEXT(B362,"MMMM"),Mois!$B$3:$C$14,2,0)</f>
        <v>JANVIER</v>
      </c>
      <c r="D362" s="13">
        <f t="shared" si="5"/>
        <v>1900</v>
      </c>
      <c r="E362" s="13"/>
      <c r="F362" s="13"/>
      <c r="G362" s="13"/>
      <c r="H362" s="13"/>
      <c r="I362" s="4"/>
      <c r="J362" s="3"/>
    </row>
    <row r="363" spans="1:10" x14ac:dyDescent="0.3">
      <c r="A363">
        <v>359</v>
      </c>
      <c r="B363" s="8"/>
      <c r="C363" s="13" t="str">
        <f>VLOOKUP(TEXT(B363,"MMMM"),Mois!$B$3:$C$14,2,0)</f>
        <v>JANVIER</v>
      </c>
      <c r="D363" s="13">
        <f t="shared" si="5"/>
        <v>1900</v>
      </c>
      <c r="E363" s="13"/>
      <c r="F363" s="13"/>
      <c r="G363" s="13"/>
      <c r="H363" s="13"/>
      <c r="I363" s="4"/>
      <c r="J363" s="3"/>
    </row>
    <row r="364" spans="1:10" x14ac:dyDescent="0.3">
      <c r="A364">
        <v>360</v>
      </c>
      <c r="B364" s="8"/>
      <c r="C364" s="13" t="str">
        <f>VLOOKUP(TEXT(B364,"MMMM"),Mois!$B$3:$C$14,2,0)</f>
        <v>JANVIER</v>
      </c>
      <c r="D364" s="13">
        <f t="shared" si="5"/>
        <v>1900</v>
      </c>
      <c r="E364" s="13"/>
      <c r="F364" s="13"/>
      <c r="G364" s="13"/>
      <c r="H364" s="13"/>
      <c r="I364" s="4"/>
      <c r="J364" s="3"/>
    </row>
    <row r="365" spans="1:10" x14ac:dyDescent="0.3">
      <c r="A365">
        <v>361</v>
      </c>
      <c r="B365" s="8"/>
      <c r="C365" s="13" t="str">
        <f>VLOOKUP(TEXT(B365,"MMMM"),Mois!$B$3:$C$14,2,0)</f>
        <v>JANVIER</v>
      </c>
      <c r="D365" s="13">
        <f t="shared" si="5"/>
        <v>1900</v>
      </c>
      <c r="E365" s="13"/>
      <c r="F365" s="13"/>
      <c r="G365" s="13"/>
      <c r="H365" s="13"/>
      <c r="I365" s="4"/>
      <c r="J365" s="3"/>
    </row>
    <row r="366" spans="1:10" x14ac:dyDescent="0.3">
      <c r="A366">
        <v>362</v>
      </c>
      <c r="B366" s="8"/>
      <c r="C366" s="13" t="str">
        <f>VLOOKUP(TEXT(B366,"MMMM"),Mois!$B$3:$C$14,2,0)</f>
        <v>JANVIER</v>
      </c>
      <c r="D366" s="13">
        <f t="shared" si="5"/>
        <v>1900</v>
      </c>
      <c r="E366" s="13"/>
      <c r="F366" s="13"/>
      <c r="G366" s="13"/>
      <c r="H366" s="13"/>
      <c r="I366" s="4"/>
      <c r="J366" s="3"/>
    </row>
    <row r="367" spans="1:10" x14ac:dyDescent="0.3">
      <c r="A367">
        <v>363</v>
      </c>
      <c r="B367" s="8"/>
      <c r="C367" s="13" t="str">
        <f>VLOOKUP(TEXT(B367,"MMMM"),Mois!$B$3:$C$14,2,0)</f>
        <v>JANVIER</v>
      </c>
      <c r="D367" s="13">
        <f t="shared" si="5"/>
        <v>1900</v>
      </c>
      <c r="E367" s="13"/>
      <c r="F367" s="13"/>
      <c r="G367" s="13"/>
      <c r="H367" s="13"/>
      <c r="I367" s="4"/>
      <c r="J367" s="3"/>
    </row>
    <row r="368" spans="1:10" x14ac:dyDescent="0.3">
      <c r="A368">
        <v>364</v>
      </c>
      <c r="B368" s="8"/>
      <c r="C368" s="13" t="str">
        <f>VLOOKUP(TEXT(B368,"MMMM"),Mois!$B$3:$C$14,2,0)</f>
        <v>JANVIER</v>
      </c>
      <c r="D368" s="13">
        <f t="shared" si="5"/>
        <v>1900</v>
      </c>
      <c r="E368" s="13"/>
      <c r="F368" s="13"/>
      <c r="G368" s="13"/>
      <c r="H368" s="13"/>
      <c r="I368" s="4"/>
      <c r="J368" s="3"/>
    </row>
    <row r="369" spans="1:10" x14ac:dyDescent="0.3">
      <c r="A369">
        <v>365</v>
      </c>
      <c r="B369" s="8"/>
      <c r="C369" s="13" t="str">
        <f>VLOOKUP(TEXT(B369,"MMMM"),Mois!$B$3:$C$14,2,0)</f>
        <v>JANVIER</v>
      </c>
      <c r="D369" s="13">
        <f t="shared" si="5"/>
        <v>1900</v>
      </c>
      <c r="E369" s="13"/>
      <c r="F369" s="13"/>
      <c r="G369" s="13"/>
      <c r="H369" s="13"/>
      <c r="I369" s="4"/>
      <c r="J369" s="3"/>
    </row>
    <row r="370" spans="1:10" x14ac:dyDescent="0.3">
      <c r="A370">
        <v>366</v>
      </c>
      <c r="B370" s="8"/>
      <c r="C370" s="13" t="str">
        <f>VLOOKUP(TEXT(B370,"MMMM"),Mois!$B$3:$C$14,2,0)</f>
        <v>JANVIER</v>
      </c>
      <c r="D370" s="13">
        <f t="shared" si="5"/>
        <v>1900</v>
      </c>
      <c r="E370" s="13"/>
      <c r="F370" s="13"/>
      <c r="G370" s="13"/>
      <c r="H370" s="13"/>
      <c r="I370" s="4"/>
      <c r="J370" s="3"/>
    </row>
    <row r="371" spans="1:10" x14ac:dyDescent="0.3">
      <c r="A371">
        <v>367</v>
      </c>
      <c r="B371" s="8"/>
      <c r="C371" s="13" t="str">
        <f>VLOOKUP(TEXT(B371,"MMMM"),Mois!$B$3:$C$14,2,0)</f>
        <v>JANVIER</v>
      </c>
      <c r="D371" s="13">
        <f t="shared" si="5"/>
        <v>1900</v>
      </c>
      <c r="E371" s="13"/>
      <c r="F371" s="13"/>
      <c r="G371" s="13"/>
      <c r="H371" s="13"/>
      <c r="I371" s="4"/>
      <c r="J371" s="3"/>
    </row>
    <row r="372" spans="1:10" x14ac:dyDescent="0.3">
      <c r="A372">
        <v>368</v>
      </c>
      <c r="B372" s="8"/>
      <c r="C372" s="13" t="str">
        <f>VLOOKUP(TEXT(B372,"MMMM"),Mois!$B$3:$C$14,2,0)</f>
        <v>JANVIER</v>
      </c>
      <c r="D372" s="13">
        <f t="shared" si="5"/>
        <v>1900</v>
      </c>
      <c r="E372" s="13"/>
      <c r="F372" s="13"/>
      <c r="G372" s="13"/>
      <c r="H372" s="13"/>
      <c r="I372" s="4"/>
      <c r="J372" s="3"/>
    </row>
    <row r="373" spans="1:10" x14ac:dyDescent="0.3">
      <c r="A373">
        <v>369</v>
      </c>
      <c r="B373" s="8"/>
      <c r="C373" s="13" t="str">
        <f>VLOOKUP(TEXT(B373,"MMMM"),Mois!$B$3:$C$14,2,0)</f>
        <v>JANVIER</v>
      </c>
      <c r="D373" s="13">
        <f t="shared" si="5"/>
        <v>1900</v>
      </c>
      <c r="E373" s="13"/>
      <c r="F373" s="13"/>
      <c r="G373" s="13"/>
      <c r="H373" s="13"/>
      <c r="I373" s="4"/>
      <c r="J373" s="3"/>
    </row>
    <row r="374" spans="1:10" x14ac:dyDescent="0.3">
      <c r="A374">
        <v>370</v>
      </c>
      <c r="B374" s="8"/>
      <c r="C374" s="13" t="str">
        <f>VLOOKUP(TEXT(B374,"MMMM"),Mois!$B$3:$C$14,2,0)</f>
        <v>JANVIER</v>
      </c>
      <c r="D374" s="13">
        <f t="shared" si="5"/>
        <v>1900</v>
      </c>
      <c r="E374" s="13"/>
      <c r="F374" s="13"/>
      <c r="G374" s="13"/>
      <c r="H374" s="13"/>
      <c r="I374" s="4"/>
      <c r="J374" s="3"/>
    </row>
    <row r="375" spans="1:10" x14ac:dyDescent="0.3">
      <c r="A375">
        <v>371</v>
      </c>
      <c r="B375" s="8"/>
      <c r="C375" s="13" t="str">
        <f>VLOOKUP(TEXT(B375,"MMMM"),Mois!$B$3:$C$14,2,0)</f>
        <v>JANVIER</v>
      </c>
      <c r="D375" s="13">
        <f t="shared" si="5"/>
        <v>1900</v>
      </c>
      <c r="E375" s="13"/>
      <c r="F375" s="13"/>
      <c r="G375" s="13"/>
      <c r="H375" s="13"/>
      <c r="I375" s="4"/>
      <c r="J375" s="3"/>
    </row>
    <row r="376" spans="1:10" x14ac:dyDescent="0.3">
      <c r="A376">
        <v>372</v>
      </c>
      <c r="B376" s="8"/>
      <c r="C376" s="13" t="str">
        <f>VLOOKUP(TEXT(B376,"MMMM"),Mois!$B$3:$C$14,2,0)</f>
        <v>JANVIER</v>
      </c>
      <c r="D376" s="13">
        <f t="shared" si="5"/>
        <v>1900</v>
      </c>
      <c r="E376" s="13"/>
      <c r="F376" s="13"/>
      <c r="G376" s="13"/>
      <c r="H376" s="13"/>
      <c r="I376" s="4"/>
      <c r="J376" s="3"/>
    </row>
    <row r="377" spans="1:10" x14ac:dyDescent="0.3">
      <c r="A377">
        <v>373</v>
      </c>
      <c r="B377" s="8"/>
      <c r="C377" s="13" t="str">
        <f>VLOOKUP(TEXT(B377,"MMMM"),Mois!$B$3:$C$14,2,0)</f>
        <v>JANVIER</v>
      </c>
      <c r="D377" s="13">
        <f t="shared" si="5"/>
        <v>1900</v>
      </c>
      <c r="E377" s="13"/>
      <c r="F377" s="13"/>
      <c r="G377" s="13"/>
      <c r="H377" s="13"/>
      <c r="I377" s="4"/>
      <c r="J377" s="3"/>
    </row>
    <row r="378" spans="1:10" x14ac:dyDescent="0.3">
      <c r="A378">
        <v>374</v>
      </c>
      <c r="B378" s="8"/>
      <c r="C378" s="13" t="str">
        <f>VLOOKUP(TEXT(B378,"MMMM"),Mois!$B$3:$C$14,2,0)</f>
        <v>JANVIER</v>
      </c>
      <c r="D378" s="13">
        <f t="shared" si="5"/>
        <v>1900</v>
      </c>
      <c r="E378" s="13"/>
      <c r="F378" s="13"/>
      <c r="G378" s="13"/>
      <c r="H378" s="13"/>
      <c r="I378" s="4"/>
      <c r="J378" s="3"/>
    </row>
    <row r="379" spans="1:10" x14ac:dyDescent="0.3">
      <c r="A379">
        <v>375</v>
      </c>
      <c r="B379" s="8"/>
      <c r="C379" s="13" t="str">
        <f>VLOOKUP(TEXT(B379,"MMMM"),Mois!$B$3:$C$14,2,0)</f>
        <v>JANVIER</v>
      </c>
      <c r="D379" s="13">
        <f t="shared" si="5"/>
        <v>1900</v>
      </c>
      <c r="E379" s="13"/>
      <c r="F379" s="13"/>
      <c r="G379" s="13"/>
      <c r="H379" s="13"/>
      <c r="I379" s="4"/>
      <c r="J379" s="3"/>
    </row>
    <row r="380" spans="1:10" x14ac:dyDescent="0.3">
      <c r="A380">
        <v>376</v>
      </c>
      <c r="B380" s="8"/>
      <c r="C380" s="13" t="str">
        <f>VLOOKUP(TEXT(B380,"MMMM"),Mois!$B$3:$C$14,2,0)</f>
        <v>JANVIER</v>
      </c>
      <c r="D380" s="13">
        <f t="shared" si="5"/>
        <v>1900</v>
      </c>
      <c r="E380" s="13"/>
      <c r="F380" s="13"/>
      <c r="G380" s="13"/>
      <c r="H380" s="13"/>
      <c r="I380" s="4"/>
      <c r="J380" s="3"/>
    </row>
    <row r="381" spans="1:10" x14ac:dyDescent="0.3">
      <c r="A381">
        <v>377</v>
      </c>
      <c r="B381" s="8"/>
      <c r="C381" s="13" t="str">
        <f>VLOOKUP(TEXT(B381,"MMMM"),Mois!$B$3:$C$14,2,0)</f>
        <v>JANVIER</v>
      </c>
      <c r="D381" s="13">
        <f t="shared" si="5"/>
        <v>1900</v>
      </c>
      <c r="E381" s="13"/>
      <c r="F381" s="13"/>
      <c r="G381" s="13"/>
      <c r="H381" s="13"/>
      <c r="I381" s="4"/>
      <c r="J381" s="3"/>
    </row>
    <row r="382" spans="1:10" x14ac:dyDescent="0.3">
      <c r="A382">
        <v>378</v>
      </c>
      <c r="B382" s="8"/>
      <c r="C382" s="13" t="str">
        <f>VLOOKUP(TEXT(B382,"MMMM"),Mois!$B$3:$C$14,2,0)</f>
        <v>JANVIER</v>
      </c>
      <c r="D382" s="13">
        <f t="shared" si="5"/>
        <v>1900</v>
      </c>
      <c r="E382" s="13"/>
      <c r="F382" s="13"/>
      <c r="G382" s="13"/>
      <c r="H382" s="13"/>
      <c r="I382" s="4"/>
      <c r="J382" s="3"/>
    </row>
    <row r="383" spans="1:10" x14ac:dyDescent="0.3">
      <c r="A383">
        <v>379</v>
      </c>
      <c r="B383" s="8"/>
      <c r="C383" s="13" t="str">
        <f>VLOOKUP(TEXT(B383,"MMMM"),Mois!$B$3:$C$14,2,0)</f>
        <v>JANVIER</v>
      </c>
      <c r="D383" s="13">
        <f t="shared" si="5"/>
        <v>1900</v>
      </c>
      <c r="E383" s="13"/>
      <c r="F383" s="13"/>
      <c r="G383" s="13"/>
      <c r="H383" s="13"/>
      <c r="I383" s="4"/>
      <c r="J383" s="3"/>
    </row>
    <row r="384" spans="1:10" x14ac:dyDescent="0.3">
      <c r="A384">
        <v>380</v>
      </c>
      <c r="B384" s="8"/>
      <c r="C384" s="13" t="str">
        <f>VLOOKUP(TEXT(B384,"MMMM"),Mois!$B$3:$C$14,2,0)</f>
        <v>JANVIER</v>
      </c>
      <c r="D384" s="13">
        <f t="shared" si="5"/>
        <v>1900</v>
      </c>
      <c r="E384" s="13"/>
      <c r="F384" s="13"/>
      <c r="G384" s="13"/>
      <c r="H384" s="13"/>
      <c r="I384" s="4"/>
      <c r="J384" s="3"/>
    </row>
    <row r="385" spans="1:10" x14ac:dyDescent="0.3">
      <c r="A385">
        <v>381</v>
      </c>
      <c r="B385" s="8"/>
      <c r="C385" s="13" t="str">
        <f>VLOOKUP(TEXT(B385,"MMMM"),Mois!$B$3:$C$14,2,0)</f>
        <v>JANVIER</v>
      </c>
      <c r="D385" s="13">
        <f t="shared" si="5"/>
        <v>1900</v>
      </c>
      <c r="E385" s="13"/>
      <c r="F385" s="13"/>
      <c r="G385" s="13"/>
      <c r="H385" s="13"/>
      <c r="I385" s="4"/>
      <c r="J385" s="3"/>
    </row>
    <row r="386" spans="1:10" x14ac:dyDescent="0.3">
      <c r="A386">
        <v>382</v>
      </c>
      <c r="B386" s="8"/>
      <c r="C386" s="13" t="str">
        <f>VLOOKUP(TEXT(B386,"MMMM"),Mois!$B$3:$C$14,2,0)</f>
        <v>JANVIER</v>
      </c>
      <c r="D386" s="13">
        <f t="shared" si="5"/>
        <v>1900</v>
      </c>
      <c r="E386" s="13"/>
      <c r="F386" s="13"/>
      <c r="G386" s="13"/>
      <c r="H386" s="13"/>
      <c r="I386" s="4"/>
      <c r="J386" s="3"/>
    </row>
    <row r="387" spans="1:10" x14ac:dyDescent="0.3">
      <c r="A387">
        <v>383</v>
      </c>
      <c r="B387" s="8"/>
      <c r="C387" s="13" t="str">
        <f>VLOOKUP(TEXT(B387,"MMMM"),Mois!$B$3:$C$14,2,0)</f>
        <v>JANVIER</v>
      </c>
      <c r="D387" s="13">
        <f t="shared" si="5"/>
        <v>1900</v>
      </c>
      <c r="E387" s="13"/>
      <c r="F387" s="13"/>
      <c r="G387" s="13"/>
      <c r="H387" s="13"/>
      <c r="I387" s="4"/>
      <c r="J387" s="3"/>
    </row>
    <row r="388" spans="1:10" x14ac:dyDescent="0.3">
      <c r="A388">
        <v>384</v>
      </c>
      <c r="B388" s="8"/>
      <c r="C388" s="13" t="str">
        <f>VLOOKUP(TEXT(B388,"MMMM"),Mois!$B$3:$C$14,2,0)</f>
        <v>JANVIER</v>
      </c>
      <c r="D388" s="13">
        <f t="shared" si="5"/>
        <v>1900</v>
      </c>
      <c r="E388" s="13"/>
      <c r="F388" s="13"/>
      <c r="G388" s="13"/>
      <c r="H388" s="13"/>
      <c r="I388" s="4"/>
      <c r="J388" s="3"/>
    </row>
    <row r="389" spans="1:10" x14ac:dyDescent="0.3">
      <c r="A389">
        <v>385</v>
      </c>
      <c r="B389" s="8"/>
      <c r="C389" s="13" t="str">
        <f>VLOOKUP(TEXT(B389,"MMMM"),Mois!$B$3:$C$14,2,0)</f>
        <v>JANVIER</v>
      </c>
      <c r="D389" s="13">
        <f t="shared" si="5"/>
        <v>1900</v>
      </c>
      <c r="E389" s="13"/>
      <c r="F389" s="13"/>
      <c r="G389" s="13"/>
      <c r="H389" s="13"/>
      <c r="I389" s="4"/>
      <c r="J389" s="3"/>
    </row>
    <row r="390" spans="1:10" x14ac:dyDescent="0.3">
      <c r="A390">
        <v>386</v>
      </c>
      <c r="B390" s="8"/>
      <c r="C390" s="13" t="str">
        <f>VLOOKUP(TEXT(B390,"MMMM"),Mois!$B$3:$C$14,2,0)</f>
        <v>JANVIER</v>
      </c>
      <c r="D390" s="13">
        <f t="shared" si="5"/>
        <v>1900</v>
      </c>
      <c r="E390" s="13"/>
      <c r="F390" s="13"/>
      <c r="G390" s="13"/>
      <c r="H390" s="13"/>
      <c r="I390" s="4"/>
      <c r="J390" s="3"/>
    </row>
    <row r="391" spans="1:10" x14ac:dyDescent="0.3">
      <c r="A391">
        <v>387</v>
      </c>
      <c r="B391" s="8"/>
      <c r="C391" s="13" t="str">
        <f>VLOOKUP(TEXT(B391,"MMMM"),Mois!$B$3:$C$14,2,0)</f>
        <v>JANVIER</v>
      </c>
      <c r="D391" s="13">
        <f t="shared" ref="D391:D454" si="6">YEAR(B391)</f>
        <v>1900</v>
      </c>
      <c r="E391" s="13"/>
      <c r="F391" s="13"/>
      <c r="G391" s="13"/>
      <c r="H391" s="13"/>
      <c r="I391" s="4"/>
      <c r="J391" s="3"/>
    </row>
    <row r="392" spans="1:10" x14ac:dyDescent="0.3">
      <c r="A392">
        <v>388</v>
      </c>
      <c r="B392" s="8"/>
      <c r="C392" s="13" t="str">
        <f>VLOOKUP(TEXT(B392,"MMMM"),Mois!$B$3:$C$14,2,0)</f>
        <v>JANVIER</v>
      </c>
      <c r="D392" s="13">
        <f t="shared" si="6"/>
        <v>1900</v>
      </c>
      <c r="E392" s="13"/>
      <c r="F392" s="13"/>
      <c r="G392" s="13"/>
      <c r="H392" s="13"/>
      <c r="I392" s="4"/>
      <c r="J392" s="3"/>
    </row>
    <row r="393" spans="1:10" x14ac:dyDescent="0.3">
      <c r="A393">
        <v>389</v>
      </c>
      <c r="B393" s="8"/>
      <c r="C393" s="13" t="str">
        <f>VLOOKUP(TEXT(B393,"MMMM"),Mois!$B$3:$C$14,2,0)</f>
        <v>JANVIER</v>
      </c>
      <c r="D393" s="13">
        <f t="shared" si="6"/>
        <v>1900</v>
      </c>
      <c r="E393" s="13"/>
      <c r="F393" s="13"/>
      <c r="G393" s="13"/>
      <c r="H393" s="13"/>
      <c r="I393" s="4"/>
      <c r="J393" s="3"/>
    </row>
    <row r="394" spans="1:10" x14ac:dyDescent="0.3">
      <c r="A394">
        <v>390</v>
      </c>
      <c r="B394" s="8"/>
      <c r="C394" s="13" t="str">
        <f>VLOOKUP(TEXT(B394,"MMMM"),Mois!$B$3:$C$14,2,0)</f>
        <v>JANVIER</v>
      </c>
      <c r="D394" s="13">
        <f t="shared" si="6"/>
        <v>1900</v>
      </c>
      <c r="E394" s="13"/>
      <c r="F394" s="13"/>
      <c r="G394" s="13"/>
      <c r="H394" s="13"/>
      <c r="I394" s="4"/>
      <c r="J394" s="3"/>
    </row>
    <row r="395" spans="1:10" x14ac:dyDescent="0.3">
      <c r="A395">
        <v>391</v>
      </c>
      <c r="B395" s="8"/>
      <c r="C395" s="13" t="str">
        <f>VLOOKUP(TEXT(B395,"MMMM"),Mois!$B$3:$C$14,2,0)</f>
        <v>JANVIER</v>
      </c>
      <c r="D395" s="13">
        <f t="shared" si="6"/>
        <v>1900</v>
      </c>
      <c r="E395" s="13"/>
      <c r="F395" s="13"/>
      <c r="G395" s="13"/>
      <c r="H395" s="13"/>
      <c r="I395" s="4"/>
      <c r="J395" s="3"/>
    </row>
    <row r="396" spans="1:10" x14ac:dyDescent="0.3">
      <c r="A396">
        <v>392</v>
      </c>
      <c r="B396" s="8"/>
      <c r="C396" s="13" t="str">
        <f>VLOOKUP(TEXT(B396,"MMMM"),Mois!$B$3:$C$14,2,0)</f>
        <v>JANVIER</v>
      </c>
      <c r="D396" s="13">
        <f t="shared" si="6"/>
        <v>1900</v>
      </c>
      <c r="E396" s="13"/>
      <c r="F396" s="13"/>
      <c r="G396" s="13"/>
      <c r="H396" s="13"/>
      <c r="I396" s="4"/>
      <c r="J396" s="3"/>
    </row>
    <row r="397" spans="1:10" x14ac:dyDescent="0.3">
      <c r="A397">
        <v>393</v>
      </c>
      <c r="B397" s="8"/>
      <c r="C397" s="13" t="str">
        <f>VLOOKUP(TEXT(B397,"MMMM"),Mois!$B$3:$C$14,2,0)</f>
        <v>JANVIER</v>
      </c>
      <c r="D397" s="13">
        <f t="shared" si="6"/>
        <v>1900</v>
      </c>
      <c r="E397" s="13"/>
      <c r="F397" s="13"/>
      <c r="G397" s="13"/>
      <c r="H397" s="13"/>
      <c r="I397" s="4"/>
      <c r="J397" s="3"/>
    </row>
    <row r="398" spans="1:10" x14ac:dyDescent="0.3">
      <c r="A398">
        <v>394</v>
      </c>
      <c r="B398" s="8"/>
      <c r="C398" s="13" t="str">
        <f>VLOOKUP(TEXT(B398,"MMMM"),Mois!$B$3:$C$14,2,0)</f>
        <v>JANVIER</v>
      </c>
      <c r="D398" s="13">
        <f t="shared" si="6"/>
        <v>1900</v>
      </c>
      <c r="E398" s="13"/>
      <c r="F398" s="13"/>
      <c r="G398" s="13"/>
      <c r="H398" s="13"/>
      <c r="I398" s="4"/>
      <c r="J398" s="3"/>
    </row>
    <row r="399" spans="1:10" x14ac:dyDescent="0.3">
      <c r="A399">
        <v>395</v>
      </c>
      <c r="B399" s="8"/>
      <c r="C399" s="13" t="str">
        <f>VLOOKUP(TEXT(B399,"MMMM"),Mois!$B$3:$C$14,2,0)</f>
        <v>JANVIER</v>
      </c>
      <c r="D399" s="13">
        <f t="shared" si="6"/>
        <v>1900</v>
      </c>
      <c r="E399" s="13"/>
      <c r="F399" s="13"/>
      <c r="G399" s="13"/>
      <c r="H399" s="13"/>
      <c r="I399" s="4"/>
      <c r="J399" s="3"/>
    </row>
    <row r="400" spans="1:10" x14ac:dyDescent="0.3">
      <c r="A400">
        <v>396</v>
      </c>
      <c r="B400" s="8"/>
      <c r="C400" s="13" t="str">
        <f>VLOOKUP(TEXT(B400,"MMMM"),Mois!$B$3:$C$14,2,0)</f>
        <v>JANVIER</v>
      </c>
      <c r="D400" s="13">
        <f t="shared" si="6"/>
        <v>1900</v>
      </c>
      <c r="E400" s="13"/>
      <c r="F400" s="13"/>
      <c r="G400" s="13"/>
      <c r="H400" s="13"/>
      <c r="I400" s="4"/>
      <c r="J400" s="3"/>
    </row>
    <row r="401" spans="1:10" x14ac:dyDescent="0.3">
      <c r="A401">
        <v>397</v>
      </c>
      <c r="B401" s="8"/>
      <c r="C401" s="13" t="str">
        <f>VLOOKUP(TEXT(B401,"MMMM"),Mois!$B$3:$C$14,2,0)</f>
        <v>JANVIER</v>
      </c>
      <c r="D401" s="13">
        <f t="shared" si="6"/>
        <v>1900</v>
      </c>
      <c r="E401" s="13"/>
      <c r="F401" s="13"/>
      <c r="G401" s="13"/>
      <c r="H401" s="13"/>
      <c r="I401" s="4"/>
      <c r="J401" s="3"/>
    </row>
    <row r="402" spans="1:10" x14ac:dyDescent="0.3">
      <c r="A402">
        <v>398</v>
      </c>
      <c r="B402" s="8"/>
      <c r="C402" s="13" t="str">
        <f>VLOOKUP(TEXT(B402,"MMMM"),Mois!$B$3:$C$14,2,0)</f>
        <v>JANVIER</v>
      </c>
      <c r="D402" s="13">
        <f t="shared" si="6"/>
        <v>1900</v>
      </c>
      <c r="E402" s="13"/>
      <c r="F402" s="13"/>
      <c r="G402" s="13"/>
      <c r="H402" s="13"/>
      <c r="I402" s="4"/>
      <c r="J402" s="3"/>
    </row>
    <row r="403" spans="1:10" x14ac:dyDescent="0.3">
      <c r="A403">
        <v>399</v>
      </c>
      <c r="B403" s="8"/>
      <c r="C403" s="13" t="str">
        <f>VLOOKUP(TEXT(B403,"MMMM"),Mois!$B$3:$C$14,2,0)</f>
        <v>JANVIER</v>
      </c>
      <c r="D403" s="13">
        <f t="shared" si="6"/>
        <v>1900</v>
      </c>
      <c r="E403" s="13"/>
      <c r="F403" s="13"/>
      <c r="G403" s="13"/>
      <c r="H403" s="13"/>
      <c r="I403" s="4"/>
      <c r="J403" s="3"/>
    </row>
    <row r="404" spans="1:10" x14ac:dyDescent="0.3">
      <c r="A404">
        <v>400</v>
      </c>
      <c r="B404" s="8"/>
      <c r="C404" s="13" t="str">
        <f>VLOOKUP(TEXT(B404,"MMMM"),Mois!$B$3:$C$14,2,0)</f>
        <v>JANVIER</v>
      </c>
      <c r="D404" s="13">
        <f t="shared" si="6"/>
        <v>1900</v>
      </c>
      <c r="E404" s="13"/>
      <c r="F404" s="13"/>
      <c r="G404" s="13"/>
      <c r="H404" s="13"/>
      <c r="I404" s="4"/>
      <c r="J404" s="3"/>
    </row>
    <row r="405" spans="1:10" x14ac:dyDescent="0.3">
      <c r="A405">
        <v>401</v>
      </c>
      <c r="B405" s="8"/>
      <c r="C405" s="13" t="str">
        <f>VLOOKUP(TEXT(B405,"MMMM"),Mois!$B$3:$C$14,2,0)</f>
        <v>JANVIER</v>
      </c>
      <c r="D405" s="13">
        <f t="shared" si="6"/>
        <v>1900</v>
      </c>
      <c r="E405" s="13"/>
      <c r="F405" s="13"/>
      <c r="G405" s="13"/>
      <c r="H405" s="13"/>
      <c r="I405" s="4"/>
      <c r="J405" s="3"/>
    </row>
    <row r="406" spans="1:10" x14ac:dyDescent="0.3">
      <c r="A406">
        <v>402</v>
      </c>
      <c r="B406" s="8"/>
      <c r="C406" s="13" t="str">
        <f>VLOOKUP(TEXT(B406,"MMMM"),Mois!$B$3:$C$14,2,0)</f>
        <v>JANVIER</v>
      </c>
      <c r="D406" s="13">
        <f t="shared" si="6"/>
        <v>1900</v>
      </c>
      <c r="E406" s="13"/>
      <c r="F406" s="13"/>
      <c r="G406" s="13"/>
      <c r="H406" s="13"/>
      <c r="I406" s="4"/>
      <c r="J406" s="3"/>
    </row>
    <row r="407" spans="1:10" x14ac:dyDescent="0.3">
      <c r="A407">
        <v>403</v>
      </c>
      <c r="B407" s="8"/>
      <c r="C407" s="13" t="str">
        <f>VLOOKUP(TEXT(B407,"MMMM"),Mois!$B$3:$C$14,2,0)</f>
        <v>JANVIER</v>
      </c>
      <c r="D407" s="13">
        <f t="shared" si="6"/>
        <v>1900</v>
      </c>
      <c r="E407" s="13"/>
      <c r="F407" s="13"/>
      <c r="G407" s="13"/>
      <c r="H407" s="13"/>
      <c r="I407" s="4"/>
      <c r="J407" s="3"/>
    </row>
    <row r="408" spans="1:10" x14ac:dyDescent="0.3">
      <c r="A408">
        <v>404</v>
      </c>
      <c r="B408" s="8"/>
      <c r="C408" s="13" t="str">
        <f>VLOOKUP(TEXT(B408,"MMMM"),Mois!$B$3:$C$14,2,0)</f>
        <v>JANVIER</v>
      </c>
      <c r="D408" s="13">
        <f t="shared" si="6"/>
        <v>1900</v>
      </c>
      <c r="E408" s="13"/>
      <c r="F408" s="13"/>
      <c r="G408" s="13"/>
      <c r="H408" s="13"/>
      <c r="I408" s="4"/>
      <c r="J408" s="3"/>
    </row>
    <row r="409" spans="1:10" x14ac:dyDescent="0.3">
      <c r="A409">
        <v>405</v>
      </c>
      <c r="B409" s="8"/>
      <c r="C409" s="13" t="str">
        <f>VLOOKUP(TEXT(B409,"MMMM"),Mois!$B$3:$C$14,2,0)</f>
        <v>JANVIER</v>
      </c>
      <c r="D409" s="13">
        <f t="shared" si="6"/>
        <v>1900</v>
      </c>
      <c r="E409" s="13"/>
      <c r="F409" s="13"/>
      <c r="G409" s="13"/>
      <c r="H409" s="13"/>
      <c r="I409" s="4"/>
      <c r="J409" s="3"/>
    </row>
    <row r="410" spans="1:10" x14ac:dyDescent="0.3">
      <c r="A410">
        <v>406</v>
      </c>
      <c r="B410" s="8"/>
      <c r="C410" s="13" t="str">
        <f>VLOOKUP(TEXT(B410,"MMMM"),Mois!$B$3:$C$14,2,0)</f>
        <v>JANVIER</v>
      </c>
      <c r="D410" s="13">
        <f t="shared" si="6"/>
        <v>1900</v>
      </c>
      <c r="E410" s="13"/>
      <c r="F410" s="13"/>
      <c r="G410" s="13"/>
      <c r="H410" s="13"/>
      <c r="I410" s="4"/>
      <c r="J410" s="3"/>
    </row>
    <row r="411" spans="1:10" x14ac:dyDescent="0.3">
      <c r="A411">
        <v>407</v>
      </c>
      <c r="B411" s="8"/>
      <c r="C411" s="13" t="str">
        <f>VLOOKUP(TEXT(B411,"MMMM"),Mois!$B$3:$C$14,2,0)</f>
        <v>JANVIER</v>
      </c>
      <c r="D411" s="13">
        <f t="shared" si="6"/>
        <v>1900</v>
      </c>
      <c r="E411" s="13"/>
      <c r="F411" s="13"/>
      <c r="G411" s="13"/>
      <c r="H411" s="13"/>
      <c r="I411" s="4"/>
      <c r="J411" s="3"/>
    </row>
    <row r="412" spans="1:10" x14ac:dyDescent="0.3">
      <c r="A412">
        <v>408</v>
      </c>
      <c r="B412" s="8"/>
      <c r="C412" s="13" t="str">
        <f>VLOOKUP(TEXT(B412,"MMMM"),Mois!$B$3:$C$14,2,0)</f>
        <v>JANVIER</v>
      </c>
      <c r="D412" s="13">
        <f t="shared" si="6"/>
        <v>1900</v>
      </c>
      <c r="E412" s="13"/>
      <c r="F412" s="13"/>
      <c r="G412" s="13"/>
      <c r="H412" s="13"/>
      <c r="I412" s="4"/>
      <c r="J412" s="3"/>
    </row>
    <row r="413" spans="1:10" x14ac:dyDescent="0.3">
      <c r="A413">
        <v>409</v>
      </c>
      <c r="B413" s="8"/>
      <c r="C413" s="13" t="str">
        <f>VLOOKUP(TEXT(B413,"MMMM"),Mois!$B$3:$C$14,2,0)</f>
        <v>JANVIER</v>
      </c>
      <c r="D413" s="13">
        <f t="shared" si="6"/>
        <v>1900</v>
      </c>
      <c r="E413" s="13"/>
      <c r="F413" s="13"/>
      <c r="G413" s="13"/>
      <c r="H413" s="13"/>
      <c r="I413" s="4"/>
      <c r="J413" s="3"/>
    </row>
    <row r="414" spans="1:10" x14ac:dyDescent="0.3">
      <c r="A414">
        <v>410</v>
      </c>
      <c r="B414" s="8"/>
      <c r="C414" s="13" t="str">
        <f>VLOOKUP(TEXT(B414,"MMMM"),Mois!$B$3:$C$14,2,0)</f>
        <v>JANVIER</v>
      </c>
      <c r="D414" s="13">
        <f t="shared" si="6"/>
        <v>1900</v>
      </c>
      <c r="E414" s="13"/>
      <c r="F414" s="13"/>
      <c r="G414" s="13"/>
      <c r="H414" s="13"/>
      <c r="I414" s="4"/>
      <c r="J414" s="3"/>
    </row>
    <row r="415" spans="1:10" x14ac:dyDescent="0.3">
      <c r="A415">
        <v>411</v>
      </c>
      <c r="B415" s="8"/>
      <c r="C415" s="13" t="str">
        <f>VLOOKUP(TEXT(B415,"MMMM"),Mois!$B$3:$C$14,2,0)</f>
        <v>JANVIER</v>
      </c>
      <c r="D415" s="13">
        <f t="shared" si="6"/>
        <v>1900</v>
      </c>
      <c r="E415" s="13"/>
      <c r="F415" s="13"/>
      <c r="G415" s="13"/>
      <c r="H415" s="13"/>
      <c r="I415" s="4"/>
      <c r="J415" s="3"/>
    </row>
    <row r="416" spans="1:10" x14ac:dyDescent="0.3">
      <c r="A416">
        <v>412</v>
      </c>
      <c r="B416" s="8"/>
      <c r="C416" s="13" t="str">
        <f>VLOOKUP(TEXT(B416,"MMMM"),Mois!$B$3:$C$14,2,0)</f>
        <v>JANVIER</v>
      </c>
      <c r="D416" s="13">
        <f t="shared" si="6"/>
        <v>1900</v>
      </c>
      <c r="E416" s="13"/>
      <c r="F416" s="13"/>
      <c r="G416" s="13"/>
      <c r="H416" s="13"/>
      <c r="I416" s="4"/>
      <c r="J416" s="3"/>
    </row>
    <row r="417" spans="1:10" x14ac:dyDescent="0.3">
      <c r="A417">
        <v>413</v>
      </c>
      <c r="B417" s="8"/>
      <c r="C417" s="13" t="str">
        <f>VLOOKUP(TEXT(B417,"MMMM"),Mois!$B$3:$C$14,2,0)</f>
        <v>JANVIER</v>
      </c>
      <c r="D417" s="13">
        <f t="shared" si="6"/>
        <v>1900</v>
      </c>
      <c r="E417" s="13"/>
      <c r="F417" s="13"/>
      <c r="G417" s="13"/>
      <c r="H417" s="13"/>
      <c r="I417" s="4"/>
      <c r="J417" s="3"/>
    </row>
    <row r="418" spans="1:10" x14ac:dyDescent="0.3">
      <c r="A418">
        <v>414</v>
      </c>
      <c r="B418" s="8"/>
      <c r="C418" s="13" t="str">
        <f>VLOOKUP(TEXT(B418,"MMMM"),Mois!$B$3:$C$14,2,0)</f>
        <v>JANVIER</v>
      </c>
      <c r="D418" s="13">
        <f t="shared" si="6"/>
        <v>1900</v>
      </c>
      <c r="E418" s="13"/>
      <c r="F418" s="13"/>
      <c r="G418" s="13"/>
      <c r="H418" s="13"/>
      <c r="I418" s="4"/>
      <c r="J418" s="3"/>
    </row>
    <row r="419" spans="1:10" x14ac:dyDescent="0.3">
      <c r="A419">
        <v>415</v>
      </c>
      <c r="B419" s="8"/>
      <c r="C419" s="13" t="str">
        <f>VLOOKUP(TEXT(B419,"MMMM"),Mois!$B$3:$C$14,2,0)</f>
        <v>JANVIER</v>
      </c>
      <c r="D419" s="13">
        <f t="shared" si="6"/>
        <v>1900</v>
      </c>
      <c r="E419" s="13"/>
      <c r="F419" s="13"/>
      <c r="G419" s="13"/>
      <c r="H419" s="13"/>
      <c r="I419" s="4"/>
      <c r="J419" s="3"/>
    </row>
    <row r="420" spans="1:10" x14ac:dyDescent="0.3">
      <c r="A420">
        <v>416</v>
      </c>
      <c r="B420" s="8"/>
      <c r="C420" s="13" t="str">
        <f>VLOOKUP(TEXT(B420,"MMMM"),Mois!$B$3:$C$14,2,0)</f>
        <v>JANVIER</v>
      </c>
      <c r="D420" s="13">
        <f t="shared" si="6"/>
        <v>1900</v>
      </c>
      <c r="E420" s="13"/>
      <c r="F420" s="13"/>
      <c r="G420" s="13"/>
      <c r="H420" s="13"/>
      <c r="I420" s="4"/>
      <c r="J420" s="3"/>
    </row>
    <row r="421" spans="1:10" x14ac:dyDescent="0.3">
      <c r="A421">
        <v>417</v>
      </c>
      <c r="B421" s="8"/>
      <c r="C421" s="13" t="str">
        <f>VLOOKUP(TEXT(B421,"MMMM"),Mois!$B$3:$C$14,2,0)</f>
        <v>JANVIER</v>
      </c>
      <c r="D421" s="13">
        <f t="shared" si="6"/>
        <v>1900</v>
      </c>
      <c r="E421" s="13"/>
      <c r="F421" s="13"/>
      <c r="G421" s="13"/>
      <c r="H421" s="13"/>
      <c r="I421" s="4"/>
      <c r="J421" s="3"/>
    </row>
    <row r="422" spans="1:10" x14ac:dyDescent="0.3">
      <c r="A422">
        <v>418</v>
      </c>
      <c r="B422" s="8"/>
      <c r="C422" s="13" t="str">
        <f>VLOOKUP(TEXT(B422,"MMMM"),Mois!$B$3:$C$14,2,0)</f>
        <v>JANVIER</v>
      </c>
      <c r="D422" s="13">
        <f t="shared" si="6"/>
        <v>1900</v>
      </c>
      <c r="E422" s="13"/>
      <c r="F422" s="13"/>
      <c r="G422" s="13"/>
      <c r="H422" s="13"/>
      <c r="I422" s="4"/>
      <c r="J422" s="3"/>
    </row>
    <row r="423" spans="1:10" x14ac:dyDescent="0.3">
      <c r="A423">
        <v>419</v>
      </c>
      <c r="B423" s="8"/>
      <c r="C423" s="13" t="str">
        <f>VLOOKUP(TEXT(B423,"MMMM"),Mois!$B$3:$C$14,2,0)</f>
        <v>JANVIER</v>
      </c>
      <c r="D423" s="13">
        <f t="shared" si="6"/>
        <v>1900</v>
      </c>
      <c r="E423" s="13"/>
      <c r="F423" s="13"/>
      <c r="G423" s="13"/>
      <c r="H423" s="13"/>
      <c r="I423" s="4"/>
      <c r="J423" s="3"/>
    </row>
    <row r="424" spans="1:10" x14ac:dyDescent="0.3">
      <c r="A424">
        <v>420</v>
      </c>
      <c r="B424" s="8"/>
      <c r="C424" s="13" t="str">
        <f>VLOOKUP(TEXT(B424,"MMMM"),Mois!$B$3:$C$14,2,0)</f>
        <v>JANVIER</v>
      </c>
      <c r="D424" s="13">
        <f t="shared" si="6"/>
        <v>1900</v>
      </c>
      <c r="E424" s="13"/>
      <c r="F424" s="13"/>
      <c r="G424" s="13"/>
      <c r="H424" s="13"/>
      <c r="I424" s="4"/>
      <c r="J424" s="3"/>
    </row>
    <row r="425" spans="1:10" x14ac:dyDescent="0.3">
      <c r="A425">
        <v>421</v>
      </c>
      <c r="B425" s="8"/>
      <c r="C425" s="13" t="str">
        <f>VLOOKUP(TEXT(B425,"MMMM"),Mois!$B$3:$C$14,2,0)</f>
        <v>JANVIER</v>
      </c>
      <c r="D425" s="13">
        <f t="shared" si="6"/>
        <v>1900</v>
      </c>
      <c r="E425" s="13"/>
      <c r="F425" s="13"/>
      <c r="G425" s="13"/>
      <c r="H425" s="13"/>
      <c r="I425" s="4"/>
      <c r="J425" s="3"/>
    </row>
    <row r="426" spans="1:10" x14ac:dyDescent="0.3">
      <c r="A426">
        <v>422</v>
      </c>
      <c r="B426" s="8"/>
      <c r="C426" s="13" t="str">
        <f>VLOOKUP(TEXT(B426,"MMMM"),Mois!$B$3:$C$14,2,0)</f>
        <v>JANVIER</v>
      </c>
      <c r="D426" s="13">
        <f t="shared" si="6"/>
        <v>1900</v>
      </c>
      <c r="E426" s="13"/>
      <c r="F426" s="13"/>
      <c r="G426" s="13"/>
      <c r="H426" s="13"/>
      <c r="I426" s="4"/>
      <c r="J426" s="3"/>
    </row>
    <row r="427" spans="1:10" x14ac:dyDescent="0.3">
      <c r="A427">
        <v>423</v>
      </c>
      <c r="B427" s="8"/>
      <c r="C427" s="13" t="str">
        <f>VLOOKUP(TEXT(B427,"MMMM"),Mois!$B$3:$C$14,2,0)</f>
        <v>JANVIER</v>
      </c>
      <c r="D427" s="13">
        <f t="shared" si="6"/>
        <v>1900</v>
      </c>
      <c r="E427" s="13"/>
      <c r="F427" s="13"/>
      <c r="G427" s="13"/>
      <c r="H427" s="13"/>
      <c r="I427" s="4"/>
      <c r="J427" s="3"/>
    </row>
    <row r="428" spans="1:10" x14ac:dyDescent="0.3">
      <c r="A428">
        <v>424</v>
      </c>
      <c r="B428" s="8"/>
      <c r="C428" s="13" t="str">
        <f>VLOOKUP(TEXT(B428,"MMMM"),Mois!$B$3:$C$14,2,0)</f>
        <v>JANVIER</v>
      </c>
      <c r="D428" s="13">
        <f t="shared" si="6"/>
        <v>1900</v>
      </c>
      <c r="E428" s="13"/>
      <c r="F428" s="13"/>
      <c r="G428" s="13"/>
      <c r="H428" s="13"/>
      <c r="I428" s="4"/>
      <c r="J428" s="3"/>
    </row>
    <row r="429" spans="1:10" x14ac:dyDescent="0.3">
      <c r="A429">
        <v>425</v>
      </c>
      <c r="B429" s="8"/>
      <c r="C429" s="13" t="str">
        <f>VLOOKUP(TEXT(B429,"MMMM"),Mois!$B$3:$C$14,2,0)</f>
        <v>JANVIER</v>
      </c>
      <c r="D429" s="13">
        <f t="shared" si="6"/>
        <v>1900</v>
      </c>
      <c r="E429" s="13"/>
      <c r="F429" s="13"/>
      <c r="G429" s="13"/>
      <c r="H429" s="13"/>
      <c r="I429" s="4"/>
      <c r="J429" s="3"/>
    </row>
    <row r="430" spans="1:10" x14ac:dyDescent="0.3">
      <c r="A430">
        <v>426</v>
      </c>
      <c r="B430" s="8"/>
      <c r="C430" s="13" t="str">
        <f>VLOOKUP(TEXT(B430,"MMMM"),Mois!$B$3:$C$14,2,0)</f>
        <v>JANVIER</v>
      </c>
      <c r="D430" s="13">
        <f t="shared" si="6"/>
        <v>1900</v>
      </c>
      <c r="E430" s="13"/>
      <c r="F430" s="13"/>
      <c r="G430" s="13"/>
      <c r="H430" s="13"/>
      <c r="I430" s="4"/>
      <c r="J430" s="3"/>
    </row>
    <row r="431" spans="1:10" x14ac:dyDescent="0.3">
      <c r="A431">
        <v>427</v>
      </c>
      <c r="B431" s="8"/>
      <c r="C431" s="13" t="str">
        <f>VLOOKUP(TEXT(B431,"MMMM"),Mois!$B$3:$C$14,2,0)</f>
        <v>JANVIER</v>
      </c>
      <c r="D431" s="13">
        <f t="shared" si="6"/>
        <v>1900</v>
      </c>
      <c r="E431" s="13"/>
      <c r="F431" s="13"/>
      <c r="G431" s="13"/>
      <c r="H431" s="13"/>
      <c r="I431" s="4"/>
      <c r="J431" s="3"/>
    </row>
    <row r="432" spans="1:10" x14ac:dyDescent="0.3">
      <c r="A432">
        <v>428</v>
      </c>
      <c r="B432" s="8"/>
      <c r="C432" s="13" t="str">
        <f>VLOOKUP(TEXT(B432,"MMMM"),Mois!$B$3:$C$14,2,0)</f>
        <v>JANVIER</v>
      </c>
      <c r="D432" s="13">
        <f t="shared" si="6"/>
        <v>1900</v>
      </c>
      <c r="E432" s="13"/>
      <c r="F432" s="13"/>
      <c r="G432" s="13"/>
      <c r="H432" s="13"/>
      <c r="I432" s="4"/>
      <c r="J432" s="3"/>
    </row>
    <row r="433" spans="1:10" x14ac:dyDescent="0.3">
      <c r="A433">
        <v>429</v>
      </c>
      <c r="B433" s="8"/>
      <c r="C433" s="13" t="str">
        <f>VLOOKUP(TEXT(B433,"MMMM"),Mois!$B$3:$C$14,2,0)</f>
        <v>JANVIER</v>
      </c>
      <c r="D433" s="13">
        <f t="shared" si="6"/>
        <v>1900</v>
      </c>
      <c r="E433" s="13"/>
      <c r="F433" s="13"/>
      <c r="G433" s="13"/>
      <c r="H433" s="13"/>
      <c r="I433" s="4"/>
      <c r="J433" s="3"/>
    </row>
    <row r="434" spans="1:10" x14ac:dyDescent="0.3">
      <c r="A434">
        <v>430</v>
      </c>
      <c r="B434" s="8"/>
      <c r="C434" s="13" t="str">
        <f>VLOOKUP(TEXT(B434,"MMMM"),Mois!$B$3:$C$14,2,0)</f>
        <v>JANVIER</v>
      </c>
      <c r="D434" s="13">
        <f t="shared" si="6"/>
        <v>1900</v>
      </c>
      <c r="E434" s="13"/>
      <c r="F434" s="13"/>
      <c r="G434" s="13"/>
      <c r="H434" s="13"/>
      <c r="I434" s="4"/>
      <c r="J434" s="3"/>
    </row>
    <row r="435" spans="1:10" x14ac:dyDescent="0.3">
      <c r="A435">
        <v>431</v>
      </c>
      <c r="B435" s="8"/>
      <c r="C435" s="13" t="str">
        <f>VLOOKUP(TEXT(B435,"MMMM"),Mois!$B$3:$C$14,2,0)</f>
        <v>JANVIER</v>
      </c>
      <c r="D435" s="13">
        <f t="shared" si="6"/>
        <v>1900</v>
      </c>
      <c r="E435" s="13"/>
      <c r="F435" s="13"/>
      <c r="G435" s="13"/>
      <c r="H435" s="13"/>
      <c r="I435" s="4"/>
      <c r="J435" s="3"/>
    </row>
    <row r="436" spans="1:10" x14ac:dyDescent="0.3">
      <c r="A436">
        <v>432</v>
      </c>
      <c r="B436" s="8"/>
      <c r="C436" s="13" t="str">
        <f>VLOOKUP(TEXT(B436,"MMMM"),Mois!$B$3:$C$14,2,0)</f>
        <v>JANVIER</v>
      </c>
      <c r="D436" s="13">
        <f t="shared" si="6"/>
        <v>1900</v>
      </c>
      <c r="E436" s="13"/>
      <c r="F436" s="13"/>
      <c r="G436" s="13"/>
      <c r="H436" s="13"/>
      <c r="I436" s="4"/>
      <c r="J436" s="3"/>
    </row>
    <row r="437" spans="1:10" x14ac:dyDescent="0.3">
      <c r="A437">
        <v>433</v>
      </c>
      <c r="B437" s="8"/>
      <c r="C437" s="13" t="str">
        <f>VLOOKUP(TEXT(B437,"MMMM"),Mois!$B$3:$C$14,2,0)</f>
        <v>JANVIER</v>
      </c>
      <c r="D437" s="13">
        <f t="shared" si="6"/>
        <v>1900</v>
      </c>
      <c r="E437" s="13"/>
      <c r="F437" s="13"/>
      <c r="G437" s="13"/>
      <c r="H437" s="13"/>
      <c r="I437" s="4"/>
      <c r="J437" s="3"/>
    </row>
    <row r="438" spans="1:10" x14ac:dyDescent="0.3">
      <c r="A438">
        <v>434</v>
      </c>
      <c r="B438" s="8"/>
      <c r="C438" s="13" t="str">
        <f>VLOOKUP(TEXT(B438,"MMMM"),Mois!$B$3:$C$14,2,0)</f>
        <v>JANVIER</v>
      </c>
      <c r="D438" s="13">
        <f t="shared" si="6"/>
        <v>1900</v>
      </c>
      <c r="E438" s="13"/>
      <c r="F438" s="13"/>
      <c r="G438" s="13"/>
      <c r="H438" s="13"/>
      <c r="I438" s="4"/>
      <c r="J438" s="3"/>
    </row>
    <row r="439" spans="1:10" x14ac:dyDescent="0.3">
      <c r="A439">
        <v>435</v>
      </c>
      <c r="B439" s="8"/>
      <c r="C439" s="13" t="str">
        <f>VLOOKUP(TEXT(B439,"MMMM"),Mois!$B$3:$C$14,2,0)</f>
        <v>JANVIER</v>
      </c>
      <c r="D439" s="13">
        <f t="shared" si="6"/>
        <v>1900</v>
      </c>
      <c r="E439" s="13"/>
      <c r="F439" s="13"/>
      <c r="G439" s="13"/>
      <c r="H439" s="13"/>
      <c r="I439" s="4"/>
      <c r="J439" s="3"/>
    </row>
    <row r="440" spans="1:10" x14ac:dyDescent="0.3">
      <c r="A440">
        <v>436</v>
      </c>
      <c r="B440" s="8"/>
      <c r="C440" s="13" t="str">
        <f>VLOOKUP(TEXT(B440,"MMMM"),Mois!$B$3:$C$14,2,0)</f>
        <v>JANVIER</v>
      </c>
      <c r="D440" s="13">
        <f t="shared" si="6"/>
        <v>1900</v>
      </c>
      <c r="E440" s="13"/>
      <c r="F440" s="13"/>
      <c r="G440" s="13"/>
      <c r="H440" s="13"/>
      <c r="I440" s="4"/>
      <c r="J440" s="3"/>
    </row>
    <row r="441" spans="1:10" x14ac:dyDescent="0.3">
      <c r="A441">
        <v>437</v>
      </c>
      <c r="B441" s="8"/>
      <c r="C441" s="13" t="str">
        <f>VLOOKUP(TEXT(B441,"MMMM"),Mois!$B$3:$C$14,2,0)</f>
        <v>JANVIER</v>
      </c>
      <c r="D441" s="13">
        <f t="shared" si="6"/>
        <v>1900</v>
      </c>
      <c r="E441" s="13"/>
      <c r="F441" s="13"/>
      <c r="G441" s="13"/>
      <c r="H441" s="13"/>
      <c r="I441" s="4"/>
      <c r="J441" s="3"/>
    </row>
    <row r="442" spans="1:10" x14ac:dyDescent="0.3">
      <c r="A442">
        <v>438</v>
      </c>
      <c r="B442" s="8"/>
      <c r="C442" s="13" t="str">
        <f>VLOOKUP(TEXT(B442,"MMMM"),Mois!$B$3:$C$14,2,0)</f>
        <v>JANVIER</v>
      </c>
      <c r="D442" s="13">
        <f t="shared" si="6"/>
        <v>1900</v>
      </c>
      <c r="E442" s="13"/>
      <c r="F442" s="13"/>
      <c r="G442" s="13"/>
      <c r="H442" s="13"/>
      <c r="I442" s="4"/>
      <c r="J442" s="3"/>
    </row>
    <row r="443" spans="1:10" x14ac:dyDescent="0.3">
      <c r="A443">
        <v>439</v>
      </c>
      <c r="B443" s="8"/>
      <c r="C443" s="13" t="str">
        <f>VLOOKUP(TEXT(B443,"MMMM"),Mois!$B$3:$C$14,2,0)</f>
        <v>JANVIER</v>
      </c>
      <c r="D443" s="13">
        <f t="shared" si="6"/>
        <v>1900</v>
      </c>
      <c r="E443" s="13"/>
      <c r="F443" s="13"/>
      <c r="G443" s="13"/>
      <c r="H443" s="13"/>
      <c r="I443" s="4"/>
      <c r="J443" s="3"/>
    </row>
    <row r="444" spans="1:10" x14ac:dyDescent="0.3">
      <c r="A444">
        <v>440</v>
      </c>
      <c r="B444" s="8"/>
      <c r="C444" s="13" t="str">
        <f>VLOOKUP(TEXT(B444,"MMMM"),Mois!$B$3:$C$14,2,0)</f>
        <v>JANVIER</v>
      </c>
      <c r="D444" s="13">
        <f t="shared" si="6"/>
        <v>1900</v>
      </c>
      <c r="E444" s="13"/>
      <c r="F444" s="13"/>
      <c r="G444" s="13"/>
      <c r="H444" s="13"/>
      <c r="I444" s="4"/>
      <c r="J444" s="3"/>
    </row>
    <row r="445" spans="1:10" x14ac:dyDescent="0.3">
      <c r="A445">
        <v>441</v>
      </c>
      <c r="B445" s="8"/>
      <c r="C445" s="13" t="str">
        <f>VLOOKUP(TEXT(B445,"MMMM"),Mois!$B$3:$C$14,2,0)</f>
        <v>JANVIER</v>
      </c>
      <c r="D445" s="13">
        <f t="shared" si="6"/>
        <v>1900</v>
      </c>
      <c r="E445" s="13"/>
      <c r="F445" s="13"/>
      <c r="G445" s="13"/>
      <c r="H445" s="13"/>
      <c r="I445" s="4"/>
      <c r="J445" s="3"/>
    </row>
    <row r="446" spans="1:10" x14ac:dyDescent="0.3">
      <c r="A446">
        <v>442</v>
      </c>
      <c r="B446" s="8"/>
      <c r="C446" s="13" t="str">
        <f>VLOOKUP(TEXT(B446,"MMMM"),Mois!$B$3:$C$14,2,0)</f>
        <v>JANVIER</v>
      </c>
      <c r="D446" s="13">
        <f t="shared" si="6"/>
        <v>1900</v>
      </c>
      <c r="E446" s="13"/>
      <c r="F446" s="13"/>
      <c r="G446" s="13"/>
      <c r="H446" s="13"/>
      <c r="I446" s="4"/>
      <c r="J446" s="3"/>
    </row>
    <row r="447" spans="1:10" x14ac:dyDescent="0.3">
      <c r="A447">
        <v>443</v>
      </c>
      <c r="B447" s="8"/>
      <c r="C447" s="13" t="str">
        <f>VLOOKUP(TEXT(B447,"MMMM"),Mois!$B$3:$C$14,2,0)</f>
        <v>JANVIER</v>
      </c>
      <c r="D447" s="13">
        <f t="shared" si="6"/>
        <v>1900</v>
      </c>
      <c r="E447" s="13"/>
      <c r="F447" s="13"/>
      <c r="G447" s="13"/>
      <c r="H447" s="13"/>
      <c r="I447" s="4"/>
      <c r="J447" s="3"/>
    </row>
    <row r="448" spans="1:10" x14ac:dyDescent="0.3">
      <c r="A448">
        <v>444</v>
      </c>
      <c r="B448" s="8"/>
      <c r="C448" s="13" t="str">
        <f>VLOOKUP(TEXT(B448,"MMMM"),Mois!$B$3:$C$14,2,0)</f>
        <v>JANVIER</v>
      </c>
      <c r="D448" s="13">
        <f t="shared" si="6"/>
        <v>1900</v>
      </c>
      <c r="E448" s="13"/>
      <c r="F448" s="13"/>
      <c r="G448" s="13"/>
      <c r="H448" s="13"/>
      <c r="I448" s="4"/>
      <c r="J448" s="3"/>
    </row>
    <row r="449" spans="1:10" x14ac:dyDescent="0.3">
      <c r="A449">
        <v>445</v>
      </c>
      <c r="B449" s="8"/>
      <c r="C449" s="13" t="str">
        <f>VLOOKUP(TEXT(B449,"MMMM"),Mois!$B$3:$C$14,2,0)</f>
        <v>JANVIER</v>
      </c>
      <c r="D449" s="13">
        <f t="shared" si="6"/>
        <v>1900</v>
      </c>
      <c r="E449" s="13"/>
      <c r="F449" s="13"/>
      <c r="G449" s="13"/>
      <c r="H449" s="13"/>
      <c r="I449" s="4"/>
      <c r="J449" s="3"/>
    </row>
    <row r="450" spans="1:10" x14ac:dyDescent="0.3">
      <c r="A450">
        <v>446</v>
      </c>
      <c r="B450" s="8"/>
      <c r="C450" s="13" t="str">
        <f>VLOOKUP(TEXT(B450,"MMMM"),Mois!$B$3:$C$14,2,0)</f>
        <v>JANVIER</v>
      </c>
      <c r="D450" s="13">
        <f t="shared" si="6"/>
        <v>1900</v>
      </c>
      <c r="E450" s="13"/>
      <c r="F450" s="13"/>
      <c r="G450" s="13"/>
      <c r="H450" s="13"/>
      <c r="I450" s="4"/>
      <c r="J450" s="3"/>
    </row>
    <row r="451" spans="1:10" x14ac:dyDescent="0.3">
      <c r="A451">
        <v>447</v>
      </c>
      <c r="B451" s="8"/>
      <c r="C451" s="13" t="str">
        <f>VLOOKUP(TEXT(B451,"MMMM"),Mois!$B$3:$C$14,2,0)</f>
        <v>JANVIER</v>
      </c>
      <c r="D451" s="13">
        <f t="shared" si="6"/>
        <v>1900</v>
      </c>
      <c r="E451" s="13"/>
      <c r="F451" s="13"/>
      <c r="G451" s="13"/>
      <c r="H451" s="13"/>
      <c r="I451" s="4"/>
      <c r="J451" s="3"/>
    </row>
    <row r="452" spans="1:10" x14ac:dyDescent="0.3">
      <c r="A452">
        <v>448</v>
      </c>
      <c r="B452" s="8"/>
      <c r="C452" s="13" t="str">
        <f>VLOOKUP(TEXT(B452,"MMMM"),Mois!$B$3:$C$14,2,0)</f>
        <v>JANVIER</v>
      </c>
      <c r="D452" s="13">
        <f t="shared" si="6"/>
        <v>1900</v>
      </c>
      <c r="E452" s="13"/>
      <c r="F452" s="13"/>
      <c r="G452" s="13"/>
      <c r="H452" s="13"/>
      <c r="I452" s="4"/>
      <c r="J452" s="3"/>
    </row>
    <row r="453" spans="1:10" x14ac:dyDescent="0.3">
      <c r="A453">
        <v>449</v>
      </c>
      <c r="B453" s="8"/>
      <c r="C453" s="13" t="str">
        <f>VLOOKUP(TEXT(B453,"MMMM"),Mois!$B$3:$C$14,2,0)</f>
        <v>JANVIER</v>
      </c>
      <c r="D453" s="13">
        <f t="shared" si="6"/>
        <v>1900</v>
      </c>
      <c r="E453" s="13"/>
      <c r="F453" s="13"/>
      <c r="G453" s="13"/>
      <c r="H453" s="13"/>
      <c r="I453" s="4"/>
      <c r="J453" s="3"/>
    </row>
    <row r="454" spans="1:10" x14ac:dyDescent="0.3">
      <c r="A454">
        <v>450</v>
      </c>
      <c r="B454" s="8"/>
      <c r="C454" s="13" t="str">
        <f>VLOOKUP(TEXT(B454,"MMMM"),Mois!$B$3:$C$14,2,0)</f>
        <v>JANVIER</v>
      </c>
      <c r="D454" s="13">
        <f t="shared" si="6"/>
        <v>1900</v>
      </c>
      <c r="E454" s="13"/>
      <c r="F454" s="13"/>
      <c r="G454" s="13"/>
      <c r="H454" s="13"/>
      <c r="I454" s="4"/>
      <c r="J454" s="3"/>
    </row>
    <row r="455" spans="1:10" x14ac:dyDescent="0.3">
      <c r="A455">
        <v>451</v>
      </c>
      <c r="B455" s="8"/>
      <c r="C455" s="13" t="str">
        <f>VLOOKUP(TEXT(B455,"MMMM"),Mois!$B$3:$C$14,2,0)</f>
        <v>JANVIER</v>
      </c>
      <c r="D455" s="13">
        <f t="shared" ref="D455:D518" si="7">YEAR(B455)</f>
        <v>1900</v>
      </c>
      <c r="E455" s="13"/>
      <c r="F455" s="13"/>
      <c r="G455" s="13"/>
      <c r="H455" s="13"/>
      <c r="I455" s="4"/>
      <c r="J455" s="3"/>
    </row>
    <row r="456" spans="1:10" x14ac:dyDescent="0.3">
      <c r="A456">
        <v>452</v>
      </c>
      <c r="B456" s="8"/>
      <c r="C456" s="13" t="str">
        <f>VLOOKUP(TEXT(B456,"MMMM"),Mois!$B$3:$C$14,2,0)</f>
        <v>JANVIER</v>
      </c>
      <c r="D456" s="13">
        <f t="shared" si="7"/>
        <v>1900</v>
      </c>
      <c r="E456" s="13"/>
      <c r="F456" s="13"/>
      <c r="G456" s="13"/>
      <c r="H456" s="13"/>
      <c r="I456" s="4"/>
      <c r="J456" s="3"/>
    </row>
    <row r="457" spans="1:10" x14ac:dyDescent="0.3">
      <c r="A457">
        <v>453</v>
      </c>
      <c r="B457" s="8"/>
      <c r="C457" s="13" t="str">
        <f>VLOOKUP(TEXT(B457,"MMMM"),Mois!$B$3:$C$14,2,0)</f>
        <v>JANVIER</v>
      </c>
      <c r="D457" s="13">
        <f t="shared" si="7"/>
        <v>1900</v>
      </c>
      <c r="E457" s="13"/>
      <c r="F457" s="13"/>
      <c r="G457" s="13"/>
      <c r="H457" s="13"/>
      <c r="I457" s="4"/>
      <c r="J457" s="3"/>
    </row>
    <row r="458" spans="1:10" x14ac:dyDescent="0.3">
      <c r="A458">
        <v>454</v>
      </c>
      <c r="B458" s="8"/>
      <c r="C458" s="13" t="str">
        <f>VLOOKUP(TEXT(B458,"MMMM"),Mois!$B$3:$C$14,2,0)</f>
        <v>JANVIER</v>
      </c>
      <c r="D458" s="13">
        <f t="shared" si="7"/>
        <v>1900</v>
      </c>
      <c r="E458" s="13"/>
      <c r="F458" s="13"/>
      <c r="G458" s="13"/>
      <c r="H458" s="13"/>
      <c r="I458" s="4"/>
      <c r="J458" s="3"/>
    </row>
    <row r="459" spans="1:10" x14ac:dyDescent="0.3">
      <c r="A459">
        <v>455</v>
      </c>
      <c r="B459" s="8"/>
      <c r="C459" s="13" t="str">
        <f>VLOOKUP(TEXT(B459,"MMMM"),Mois!$B$3:$C$14,2,0)</f>
        <v>JANVIER</v>
      </c>
      <c r="D459" s="13">
        <f t="shared" si="7"/>
        <v>1900</v>
      </c>
      <c r="E459" s="13"/>
      <c r="F459" s="13"/>
      <c r="G459" s="13"/>
      <c r="H459" s="13"/>
      <c r="I459" s="4"/>
      <c r="J459" s="3"/>
    </row>
    <row r="460" spans="1:10" x14ac:dyDescent="0.3">
      <c r="A460">
        <v>456</v>
      </c>
      <c r="B460" s="8"/>
      <c r="C460" s="13" t="str">
        <f>VLOOKUP(TEXT(B460,"MMMM"),Mois!$B$3:$C$14,2,0)</f>
        <v>JANVIER</v>
      </c>
      <c r="D460" s="13">
        <f t="shared" si="7"/>
        <v>1900</v>
      </c>
      <c r="E460" s="13"/>
      <c r="F460" s="13"/>
      <c r="G460" s="13"/>
      <c r="H460" s="13"/>
      <c r="I460" s="4"/>
      <c r="J460" s="3"/>
    </row>
    <row r="461" spans="1:10" x14ac:dyDescent="0.3">
      <c r="A461">
        <v>457</v>
      </c>
      <c r="B461" s="8"/>
      <c r="C461" s="13" t="str">
        <f>VLOOKUP(TEXT(B461,"MMMM"),Mois!$B$3:$C$14,2,0)</f>
        <v>JANVIER</v>
      </c>
      <c r="D461" s="13">
        <f t="shared" si="7"/>
        <v>1900</v>
      </c>
      <c r="E461" s="13"/>
      <c r="F461" s="13"/>
      <c r="G461" s="13"/>
      <c r="H461" s="13"/>
      <c r="I461" s="4"/>
      <c r="J461" s="3"/>
    </row>
    <row r="462" spans="1:10" x14ac:dyDescent="0.3">
      <c r="A462">
        <v>458</v>
      </c>
      <c r="B462" s="8"/>
      <c r="C462" s="13" t="str">
        <f>VLOOKUP(TEXT(B462,"MMMM"),Mois!$B$3:$C$14,2,0)</f>
        <v>JANVIER</v>
      </c>
      <c r="D462" s="13">
        <f t="shared" si="7"/>
        <v>1900</v>
      </c>
      <c r="E462" s="13"/>
      <c r="F462" s="13"/>
      <c r="G462" s="13"/>
      <c r="H462" s="13"/>
      <c r="I462" s="4"/>
      <c r="J462" s="3"/>
    </row>
    <row r="463" spans="1:10" x14ac:dyDescent="0.3">
      <c r="A463">
        <v>459</v>
      </c>
      <c r="B463" s="8"/>
      <c r="C463" s="13" t="str">
        <f>VLOOKUP(TEXT(B463,"MMMM"),Mois!$B$3:$C$14,2,0)</f>
        <v>JANVIER</v>
      </c>
      <c r="D463" s="13">
        <f t="shared" si="7"/>
        <v>1900</v>
      </c>
      <c r="E463" s="13"/>
      <c r="F463" s="13"/>
      <c r="G463" s="13"/>
      <c r="H463" s="13"/>
      <c r="I463" s="4"/>
      <c r="J463" s="3"/>
    </row>
    <row r="464" spans="1:10" x14ac:dyDescent="0.3">
      <c r="A464">
        <v>460</v>
      </c>
      <c r="B464" s="8"/>
      <c r="C464" s="13" t="str">
        <f>VLOOKUP(TEXT(B464,"MMMM"),Mois!$B$3:$C$14,2,0)</f>
        <v>JANVIER</v>
      </c>
      <c r="D464" s="13">
        <f t="shared" si="7"/>
        <v>1900</v>
      </c>
      <c r="E464" s="13"/>
      <c r="F464" s="13"/>
      <c r="G464" s="13"/>
      <c r="H464" s="13"/>
      <c r="I464" s="4"/>
      <c r="J464" s="3"/>
    </row>
    <row r="465" spans="1:10" x14ac:dyDescent="0.3">
      <c r="A465">
        <v>461</v>
      </c>
      <c r="B465" s="8"/>
      <c r="C465" s="13" t="str">
        <f>VLOOKUP(TEXT(B465,"MMMM"),Mois!$B$3:$C$14,2,0)</f>
        <v>JANVIER</v>
      </c>
      <c r="D465" s="13">
        <f t="shared" si="7"/>
        <v>1900</v>
      </c>
      <c r="E465" s="13"/>
      <c r="F465" s="13"/>
      <c r="G465" s="13"/>
      <c r="H465" s="13"/>
      <c r="I465" s="4"/>
      <c r="J465" s="3"/>
    </row>
    <row r="466" spans="1:10" x14ac:dyDescent="0.3">
      <c r="A466">
        <v>462</v>
      </c>
      <c r="B466" s="8"/>
      <c r="C466" s="13" t="str">
        <f>VLOOKUP(TEXT(B466,"MMMM"),Mois!$B$3:$C$14,2,0)</f>
        <v>JANVIER</v>
      </c>
      <c r="D466" s="13">
        <f t="shared" si="7"/>
        <v>1900</v>
      </c>
      <c r="E466" s="13"/>
      <c r="F466" s="13"/>
      <c r="G466" s="13"/>
      <c r="H466" s="13"/>
      <c r="I466" s="4"/>
      <c r="J466" s="3"/>
    </row>
    <row r="467" spans="1:10" x14ac:dyDescent="0.3">
      <c r="A467">
        <v>463</v>
      </c>
      <c r="B467" s="8"/>
      <c r="C467" s="13" t="str">
        <f>VLOOKUP(TEXT(B467,"MMMM"),Mois!$B$3:$C$14,2,0)</f>
        <v>JANVIER</v>
      </c>
      <c r="D467" s="13">
        <f t="shared" si="7"/>
        <v>1900</v>
      </c>
      <c r="E467" s="13"/>
      <c r="F467" s="13"/>
      <c r="G467" s="13"/>
      <c r="H467" s="13"/>
      <c r="I467" s="4"/>
      <c r="J467" s="3"/>
    </row>
    <row r="468" spans="1:10" x14ac:dyDescent="0.3">
      <c r="A468">
        <v>464</v>
      </c>
      <c r="B468" s="8"/>
      <c r="C468" s="13" t="str">
        <f>VLOOKUP(TEXT(B468,"MMMM"),Mois!$B$3:$C$14,2,0)</f>
        <v>JANVIER</v>
      </c>
      <c r="D468" s="13">
        <f t="shared" si="7"/>
        <v>1900</v>
      </c>
      <c r="E468" s="13"/>
      <c r="F468" s="13"/>
      <c r="G468" s="13"/>
      <c r="H468" s="13"/>
      <c r="I468" s="4"/>
      <c r="J468" s="3"/>
    </row>
    <row r="469" spans="1:10" x14ac:dyDescent="0.3">
      <c r="A469">
        <v>465</v>
      </c>
      <c r="B469" s="8"/>
      <c r="C469" s="13" t="str">
        <f>VLOOKUP(TEXT(B469,"MMMM"),Mois!$B$3:$C$14,2,0)</f>
        <v>JANVIER</v>
      </c>
      <c r="D469" s="13">
        <f t="shared" si="7"/>
        <v>1900</v>
      </c>
      <c r="E469" s="13"/>
      <c r="F469" s="13"/>
      <c r="G469" s="13"/>
      <c r="H469" s="13"/>
      <c r="I469" s="4"/>
      <c r="J469" s="3"/>
    </row>
    <row r="470" spans="1:10" x14ac:dyDescent="0.3">
      <c r="A470">
        <v>466</v>
      </c>
      <c r="B470" s="8"/>
      <c r="C470" s="13" t="str">
        <f>VLOOKUP(TEXT(B470,"MMMM"),Mois!$B$3:$C$14,2,0)</f>
        <v>JANVIER</v>
      </c>
      <c r="D470" s="13">
        <f t="shared" si="7"/>
        <v>1900</v>
      </c>
      <c r="E470" s="13"/>
      <c r="F470" s="13"/>
      <c r="G470" s="13"/>
      <c r="H470" s="13"/>
      <c r="I470" s="4"/>
      <c r="J470" s="3"/>
    </row>
    <row r="471" spans="1:10" x14ac:dyDescent="0.3">
      <c r="A471">
        <v>467</v>
      </c>
      <c r="B471" s="8"/>
      <c r="C471" s="13" t="str">
        <f>VLOOKUP(TEXT(B471,"MMMM"),Mois!$B$3:$C$14,2,0)</f>
        <v>JANVIER</v>
      </c>
      <c r="D471" s="13">
        <f t="shared" si="7"/>
        <v>1900</v>
      </c>
      <c r="E471" s="13"/>
      <c r="F471" s="13"/>
      <c r="G471" s="13"/>
      <c r="H471" s="13"/>
      <c r="I471" s="4"/>
      <c r="J471" s="3"/>
    </row>
    <row r="472" spans="1:10" x14ac:dyDescent="0.3">
      <c r="A472">
        <v>468</v>
      </c>
      <c r="B472" s="8"/>
      <c r="C472" s="13" t="str">
        <f>VLOOKUP(TEXT(B472,"MMMM"),Mois!$B$3:$C$14,2,0)</f>
        <v>JANVIER</v>
      </c>
      <c r="D472" s="13">
        <f t="shared" si="7"/>
        <v>1900</v>
      </c>
      <c r="E472" s="13"/>
      <c r="F472" s="13"/>
      <c r="G472" s="13"/>
      <c r="H472" s="13"/>
      <c r="I472" s="4"/>
      <c r="J472" s="3"/>
    </row>
    <row r="473" spans="1:10" x14ac:dyDescent="0.3">
      <c r="A473">
        <v>469</v>
      </c>
      <c r="B473" s="8"/>
      <c r="C473" s="13" t="str">
        <f>VLOOKUP(TEXT(B473,"MMMM"),Mois!$B$3:$C$14,2,0)</f>
        <v>JANVIER</v>
      </c>
      <c r="D473" s="13">
        <f t="shared" si="7"/>
        <v>1900</v>
      </c>
      <c r="E473" s="13"/>
      <c r="F473" s="13"/>
      <c r="G473" s="13"/>
      <c r="H473" s="13"/>
      <c r="I473" s="4"/>
      <c r="J473" s="3"/>
    </row>
    <row r="474" spans="1:10" x14ac:dyDescent="0.3">
      <c r="A474">
        <v>470</v>
      </c>
      <c r="B474" s="8"/>
      <c r="C474" s="13" t="str">
        <f>VLOOKUP(TEXT(B474,"MMMM"),Mois!$B$3:$C$14,2,0)</f>
        <v>JANVIER</v>
      </c>
      <c r="D474" s="13">
        <f t="shared" si="7"/>
        <v>1900</v>
      </c>
      <c r="E474" s="13"/>
      <c r="F474" s="13"/>
      <c r="G474" s="13"/>
      <c r="H474" s="13"/>
      <c r="I474" s="4"/>
      <c r="J474" s="3"/>
    </row>
    <row r="475" spans="1:10" x14ac:dyDescent="0.3">
      <c r="A475">
        <v>471</v>
      </c>
      <c r="B475" s="8"/>
      <c r="C475" s="13" t="str">
        <f>VLOOKUP(TEXT(B475,"MMMM"),Mois!$B$3:$C$14,2,0)</f>
        <v>JANVIER</v>
      </c>
      <c r="D475" s="13">
        <f t="shared" si="7"/>
        <v>1900</v>
      </c>
      <c r="E475" s="13"/>
      <c r="F475" s="13"/>
      <c r="G475" s="13"/>
      <c r="H475" s="13"/>
      <c r="I475" s="4"/>
      <c r="J475" s="3"/>
    </row>
    <row r="476" spans="1:10" x14ac:dyDescent="0.3">
      <c r="A476">
        <v>472</v>
      </c>
      <c r="B476" s="8"/>
      <c r="C476" s="13" t="str">
        <f>VLOOKUP(TEXT(B476,"MMMM"),Mois!$B$3:$C$14,2,0)</f>
        <v>JANVIER</v>
      </c>
      <c r="D476" s="13">
        <f t="shared" si="7"/>
        <v>1900</v>
      </c>
      <c r="E476" s="13"/>
      <c r="F476" s="13"/>
      <c r="G476" s="13"/>
      <c r="H476" s="13"/>
      <c r="I476" s="4"/>
      <c r="J476" s="3"/>
    </row>
    <row r="477" spans="1:10" x14ac:dyDescent="0.3">
      <c r="A477">
        <v>473</v>
      </c>
      <c r="B477" s="8"/>
      <c r="C477" s="13" t="str">
        <f>VLOOKUP(TEXT(B477,"MMMM"),Mois!$B$3:$C$14,2,0)</f>
        <v>JANVIER</v>
      </c>
      <c r="D477" s="13">
        <f t="shared" si="7"/>
        <v>1900</v>
      </c>
      <c r="E477" s="13"/>
      <c r="F477" s="13"/>
      <c r="G477" s="13"/>
      <c r="H477" s="13"/>
      <c r="I477" s="4"/>
      <c r="J477" s="3"/>
    </row>
    <row r="478" spans="1:10" x14ac:dyDescent="0.3">
      <c r="A478">
        <v>474</v>
      </c>
      <c r="B478" s="8"/>
      <c r="C478" s="13" t="str">
        <f>VLOOKUP(TEXT(B478,"MMMM"),Mois!$B$3:$C$14,2,0)</f>
        <v>JANVIER</v>
      </c>
      <c r="D478" s="13">
        <f t="shared" si="7"/>
        <v>1900</v>
      </c>
      <c r="E478" s="13"/>
      <c r="F478" s="13"/>
      <c r="G478" s="13"/>
      <c r="H478" s="13"/>
      <c r="I478" s="4"/>
      <c r="J478" s="3"/>
    </row>
    <row r="479" spans="1:10" x14ac:dyDescent="0.3">
      <c r="A479">
        <v>475</v>
      </c>
      <c r="B479" s="8"/>
      <c r="C479" s="13" t="str">
        <f>VLOOKUP(TEXT(B479,"MMMM"),Mois!$B$3:$C$14,2,0)</f>
        <v>JANVIER</v>
      </c>
      <c r="D479" s="13">
        <f t="shared" si="7"/>
        <v>1900</v>
      </c>
      <c r="E479" s="13"/>
      <c r="F479" s="13"/>
      <c r="G479" s="13"/>
      <c r="H479" s="13"/>
      <c r="I479" s="4"/>
      <c r="J479" s="3"/>
    </row>
    <row r="480" spans="1:10" x14ac:dyDescent="0.3">
      <c r="A480">
        <v>476</v>
      </c>
      <c r="B480" s="8"/>
      <c r="C480" s="13" t="str">
        <f>VLOOKUP(TEXT(B480,"MMMM"),Mois!$B$3:$C$14,2,0)</f>
        <v>JANVIER</v>
      </c>
      <c r="D480" s="13">
        <f t="shared" si="7"/>
        <v>1900</v>
      </c>
      <c r="E480" s="13"/>
      <c r="F480" s="13"/>
      <c r="G480" s="13"/>
      <c r="H480" s="13"/>
      <c r="I480" s="4"/>
      <c r="J480" s="3"/>
    </row>
    <row r="481" spans="1:10" x14ac:dyDescent="0.3">
      <c r="A481">
        <v>477</v>
      </c>
      <c r="B481" s="8"/>
      <c r="C481" s="13" t="str">
        <f>VLOOKUP(TEXT(B481,"MMMM"),Mois!$B$3:$C$14,2,0)</f>
        <v>JANVIER</v>
      </c>
      <c r="D481" s="13">
        <f t="shared" si="7"/>
        <v>1900</v>
      </c>
      <c r="E481" s="13"/>
      <c r="F481" s="13"/>
      <c r="G481" s="13"/>
      <c r="H481" s="13"/>
      <c r="I481" s="4"/>
      <c r="J481" s="3"/>
    </row>
    <row r="482" spans="1:10" x14ac:dyDescent="0.3">
      <c r="A482">
        <v>478</v>
      </c>
      <c r="B482" s="8"/>
      <c r="C482" s="13" t="str">
        <f>VLOOKUP(TEXT(B482,"MMMM"),Mois!$B$3:$C$14,2,0)</f>
        <v>JANVIER</v>
      </c>
      <c r="D482" s="13">
        <f t="shared" si="7"/>
        <v>1900</v>
      </c>
      <c r="E482" s="13"/>
      <c r="F482" s="13"/>
      <c r="G482" s="13"/>
      <c r="H482" s="13"/>
      <c r="I482" s="4"/>
      <c r="J482" s="3"/>
    </row>
    <row r="483" spans="1:10" x14ac:dyDescent="0.3">
      <c r="A483">
        <v>479</v>
      </c>
      <c r="B483" s="8"/>
      <c r="C483" s="13" t="str">
        <f>VLOOKUP(TEXT(B483,"MMMM"),Mois!$B$3:$C$14,2,0)</f>
        <v>JANVIER</v>
      </c>
      <c r="D483" s="13">
        <f t="shared" si="7"/>
        <v>1900</v>
      </c>
      <c r="E483" s="13"/>
      <c r="F483" s="13"/>
      <c r="G483" s="13"/>
      <c r="H483" s="13"/>
      <c r="I483" s="4"/>
      <c r="J483" s="3"/>
    </row>
    <row r="484" spans="1:10" x14ac:dyDescent="0.3">
      <c r="A484">
        <v>480</v>
      </c>
      <c r="B484" s="8"/>
      <c r="C484" s="13" t="str">
        <f>VLOOKUP(TEXT(B484,"MMMM"),Mois!$B$3:$C$14,2,0)</f>
        <v>JANVIER</v>
      </c>
      <c r="D484" s="13">
        <f t="shared" si="7"/>
        <v>1900</v>
      </c>
      <c r="E484" s="13"/>
      <c r="F484" s="13"/>
      <c r="G484" s="13"/>
      <c r="H484" s="13"/>
      <c r="I484" s="4"/>
      <c r="J484" s="3"/>
    </row>
    <row r="485" spans="1:10" x14ac:dyDescent="0.3">
      <c r="A485">
        <v>481</v>
      </c>
      <c r="B485" s="8"/>
      <c r="C485" s="13" t="str">
        <f>VLOOKUP(TEXT(B485,"MMMM"),Mois!$B$3:$C$14,2,0)</f>
        <v>JANVIER</v>
      </c>
      <c r="D485" s="13">
        <f t="shared" si="7"/>
        <v>1900</v>
      </c>
      <c r="E485" s="13"/>
      <c r="F485" s="13"/>
      <c r="G485" s="13"/>
      <c r="H485" s="13"/>
      <c r="I485" s="4"/>
      <c r="J485" s="3"/>
    </row>
    <row r="486" spans="1:10" x14ac:dyDescent="0.3">
      <c r="A486">
        <v>482</v>
      </c>
      <c r="B486" s="8"/>
      <c r="C486" s="13" t="str">
        <f>VLOOKUP(TEXT(B486,"MMMM"),Mois!$B$3:$C$14,2,0)</f>
        <v>JANVIER</v>
      </c>
      <c r="D486" s="13">
        <f t="shared" si="7"/>
        <v>1900</v>
      </c>
      <c r="E486" s="13"/>
      <c r="F486" s="13"/>
      <c r="G486" s="13"/>
      <c r="H486" s="13"/>
      <c r="I486" s="4"/>
      <c r="J486" s="3"/>
    </row>
    <row r="487" spans="1:10" x14ac:dyDescent="0.3">
      <c r="A487">
        <v>483</v>
      </c>
      <c r="B487" s="8"/>
      <c r="C487" s="13" t="str">
        <f>VLOOKUP(TEXT(B487,"MMMM"),Mois!$B$3:$C$14,2,0)</f>
        <v>JANVIER</v>
      </c>
      <c r="D487" s="13">
        <f t="shared" si="7"/>
        <v>1900</v>
      </c>
      <c r="E487" s="13"/>
      <c r="F487" s="13"/>
      <c r="G487" s="13"/>
      <c r="H487" s="13"/>
      <c r="I487" s="4"/>
      <c r="J487" s="3"/>
    </row>
    <row r="488" spans="1:10" x14ac:dyDescent="0.3">
      <c r="A488">
        <v>484</v>
      </c>
      <c r="B488" s="8"/>
      <c r="C488" s="13" t="str">
        <f>VLOOKUP(TEXT(B488,"MMMM"),Mois!$B$3:$C$14,2,0)</f>
        <v>JANVIER</v>
      </c>
      <c r="D488" s="13">
        <f t="shared" si="7"/>
        <v>1900</v>
      </c>
      <c r="E488" s="13"/>
      <c r="F488" s="13"/>
      <c r="G488" s="13"/>
      <c r="H488" s="13"/>
      <c r="I488" s="4"/>
      <c r="J488" s="3"/>
    </row>
    <row r="489" spans="1:10" x14ac:dyDescent="0.3">
      <c r="A489">
        <v>485</v>
      </c>
      <c r="B489" s="8"/>
      <c r="C489" s="13" t="str">
        <f>VLOOKUP(TEXT(B489,"MMMM"),Mois!$B$3:$C$14,2,0)</f>
        <v>JANVIER</v>
      </c>
      <c r="D489" s="13">
        <f t="shared" si="7"/>
        <v>1900</v>
      </c>
      <c r="E489" s="13"/>
      <c r="F489" s="13"/>
      <c r="G489" s="13"/>
      <c r="H489" s="13"/>
      <c r="I489" s="4"/>
      <c r="J489" s="3"/>
    </row>
    <row r="490" spans="1:10" x14ac:dyDescent="0.3">
      <c r="A490">
        <v>486</v>
      </c>
      <c r="B490" s="8"/>
      <c r="C490" s="13" t="str">
        <f>VLOOKUP(TEXT(B490,"MMMM"),Mois!$B$3:$C$14,2,0)</f>
        <v>JANVIER</v>
      </c>
      <c r="D490" s="13">
        <f t="shared" si="7"/>
        <v>1900</v>
      </c>
      <c r="E490" s="13"/>
      <c r="F490" s="13"/>
      <c r="G490" s="13"/>
      <c r="H490" s="13"/>
      <c r="I490" s="4"/>
      <c r="J490" s="3"/>
    </row>
    <row r="491" spans="1:10" x14ac:dyDescent="0.3">
      <c r="A491">
        <v>487</v>
      </c>
      <c r="B491" s="8"/>
      <c r="C491" s="13" t="str">
        <f>VLOOKUP(TEXT(B491,"MMMM"),Mois!$B$3:$C$14,2,0)</f>
        <v>JANVIER</v>
      </c>
      <c r="D491" s="13">
        <f t="shared" si="7"/>
        <v>1900</v>
      </c>
      <c r="E491" s="13"/>
      <c r="F491" s="13"/>
      <c r="G491" s="13"/>
      <c r="H491" s="13"/>
      <c r="I491" s="4"/>
      <c r="J491" s="3"/>
    </row>
    <row r="492" spans="1:10" x14ac:dyDescent="0.3">
      <c r="A492">
        <v>488</v>
      </c>
      <c r="B492" s="8"/>
      <c r="C492" s="13" t="str">
        <f>VLOOKUP(TEXT(B492,"MMMM"),Mois!$B$3:$C$14,2,0)</f>
        <v>JANVIER</v>
      </c>
      <c r="D492" s="13">
        <f t="shared" si="7"/>
        <v>1900</v>
      </c>
      <c r="E492" s="13"/>
      <c r="F492" s="13"/>
      <c r="G492" s="13"/>
      <c r="H492" s="13"/>
      <c r="I492" s="4"/>
      <c r="J492" s="3"/>
    </row>
    <row r="493" spans="1:10" x14ac:dyDescent="0.3">
      <c r="A493">
        <v>489</v>
      </c>
      <c r="B493" s="8"/>
      <c r="C493" s="13" t="str">
        <f>VLOOKUP(TEXT(B493,"MMMM"),Mois!$B$3:$C$14,2,0)</f>
        <v>JANVIER</v>
      </c>
      <c r="D493" s="13">
        <f t="shared" si="7"/>
        <v>1900</v>
      </c>
      <c r="E493" s="13"/>
      <c r="F493" s="13"/>
      <c r="G493" s="13"/>
      <c r="H493" s="13"/>
      <c r="I493" s="4"/>
      <c r="J493" s="3"/>
    </row>
    <row r="494" spans="1:10" x14ac:dyDescent="0.3">
      <c r="A494">
        <v>490</v>
      </c>
      <c r="B494" s="8"/>
      <c r="C494" s="13" t="str">
        <f>VLOOKUP(TEXT(B494,"MMMM"),Mois!$B$3:$C$14,2,0)</f>
        <v>JANVIER</v>
      </c>
      <c r="D494" s="13">
        <f t="shared" si="7"/>
        <v>1900</v>
      </c>
      <c r="E494" s="13"/>
      <c r="F494" s="13"/>
      <c r="G494" s="13"/>
      <c r="H494" s="13"/>
      <c r="I494" s="4"/>
      <c r="J494" s="3"/>
    </row>
    <row r="495" spans="1:10" x14ac:dyDescent="0.3">
      <c r="A495">
        <v>491</v>
      </c>
      <c r="B495" s="8"/>
      <c r="C495" s="13" t="str">
        <f>VLOOKUP(TEXT(B495,"MMMM"),Mois!$B$3:$C$14,2,0)</f>
        <v>JANVIER</v>
      </c>
      <c r="D495" s="13">
        <f t="shared" si="7"/>
        <v>1900</v>
      </c>
      <c r="E495" s="13"/>
      <c r="F495" s="13"/>
      <c r="G495" s="13"/>
      <c r="H495" s="13"/>
      <c r="I495" s="4"/>
      <c r="J495" s="3"/>
    </row>
    <row r="496" spans="1:10" x14ac:dyDescent="0.3">
      <c r="A496">
        <v>492</v>
      </c>
      <c r="B496" s="8"/>
      <c r="C496" s="13" t="str">
        <f>VLOOKUP(TEXT(B496,"MMMM"),Mois!$B$3:$C$14,2,0)</f>
        <v>JANVIER</v>
      </c>
      <c r="D496" s="13">
        <f t="shared" si="7"/>
        <v>1900</v>
      </c>
      <c r="E496" s="13"/>
      <c r="F496" s="13"/>
      <c r="G496" s="13"/>
      <c r="H496" s="13"/>
      <c r="I496" s="4"/>
      <c r="J496" s="3"/>
    </row>
    <row r="497" spans="1:10" x14ac:dyDescent="0.3">
      <c r="A497">
        <v>493</v>
      </c>
      <c r="B497" s="8"/>
      <c r="C497" s="13" t="str">
        <f>VLOOKUP(TEXT(B497,"MMMM"),Mois!$B$3:$C$14,2,0)</f>
        <v>JANVIER</v>
      </c>
      <c r="D497" s="13">
        <f t="shared" si="7"/>
        <v>1900</v>
      </c>
      <c r="E497" s="13"/>
      <c r="F497" s="13"/>
      <c r="G497" s="13"/>
      <c r="H497" s="13"/>
      <c r="I497" s="4"/>
      <c r="J497" s="3"/>
    </row>
    <row r="498" spans="1:10" x14ac:dyDescent="0.3">
      <c r="A498">
        <v>494</v>
      </c>
      <c r="B498" s="8"/>
      <c r="C498" s="13" t="str">
        <f>VLOOKUP(TEXT(B498,"MMMM"),Mois!$B$3:$C$14,2,0)</f>
        <v>JANVIER</v>
      </c>
      <c r="D498" s="13">
        <f t="shared" si="7"/>
        <v>1900</v>
      </c>
      <c r="E498" s="13"/>
      <c r="F498" s="13"/>
      <c r="G498" s="13"/>
      <c r="H498" s="13"/>
      <c r="I498" s="4"/>
      <c r="J498" s="3"/>
    </row>
    <row r="499" spans="1:10" x14ac:dyDescent="0.3">
      <c r="A499">
        <v>495</v>
      </c>
      <c r="B499" s="8"/>
      <c r="C499" s="13" t="str">
        <f>VLOOKUP(TEXT(B499,"MMMM"),Mois!$B$3:$C$14,2,0)</f>
        <v>JANVIER</v>
      </c>
      <c r="D499" s="13">
        <f t="shared" si="7"/>
        <v>1900</v>
      </c>
      <c r="E499" s="13"/>
      <c r="F499" s="13"/>
      <c r="G499" s="13"/>
      <c r="H499" s="13"/>
      <c r="I499" s="4"/>
      <c r="J499" s="3"/>
    </row>
    <row r="500" spans="1:10" x14ac:dyDescent="0.3">
      <c r="A500">
        <v>496</v>
      </c>
      <c r="B500" s="8"/>
      <c r="C500" s="13" t="str">
        <f>VLOOKUP(TEXT(B500,"MMMM"),Mois!$B$3:$C$14,2,0)</f>
        <v>JANVIER</v>
      </c>
      <c r="D500" s="13">
        <f t="shared" si="7"/>
        <v>1900</v>
      </c>
      <c r="E500" s="13"/>
      <c r="F500" s="13"/>
      <c r="G500" s="13"/>
      <c r="H500" s="13"/>
      <c r="I500" s="4"/>
      <c r="J500" s="3"/>
    </row>
    <row r="501" spans="1:10" x14ac:dyDescent="0.3">
      <c r="A501">
        <v>497</v>
      </c>
      <c r="B501" s="8"/>
      <c r="C501" s="13" t="str">
        <f>VLOOKUP(TEXT(B501,"MMMM"),Mois!$B$3:$C$14,2,0)</f>
        <v>JANVIER</v>
      </c>
      <c r="D501" s="13">
        <f t="shared" si="7"/>
        <v>1900</v>
      </c>
      <c r="E501" s="13"/>
      <c r="F501" s="13"/>
      <c r="G501" s="13"/>
      <c r="H501" s="13"/>
      <c r="I501" s="4"/>
      <c r="J501" s="3"/>
    </row>
    <row r="502" spans="1:10" x14ac:dyDescent="0.3">
      <c r="A502">
        <v>498</v>
      </c>
      <c r="B502" s="8"/>
      <c r="C502" s="13" t="str">
        <f>VLOOKUP(TEXT(B502,"MMMM"),Mois!$B$3:$C$14,2,0)</f>
        <v>JANVIER</v>
      </c>
      <c r="D502" s="13">
        <f t="shared" si="7"/>
        <v>1900</v>
      </c>
      <c r="E502" s="13"/>
      <c r="F502" s="13"/>
      <c r="G502" s="13"/>
      <c r="H502" s="13"/>
      <c r="I502" s="4"/>
      <c r="J502" s="3"/>
    </row>
    <row r="503" spans="1:10" x14ac:dyDescent="0.3">
      <c r="A503">
        <v>499</v>
      </c>
      <c r="B503" s="8"/>
      <c r="C503" s="13" t="str">
        <f>VLOOKUP(TEXT(B503,"MMMM"),Mois!$B$3:$C$14,2,0)</f>
        <v>JANVIER</v>
      </c>
      <c r="D503" s="13">
        <f t="shared" si="7"/>
        <v>1900</v>
      </c>
      <c r="E503" s="13"/>
      <c r="F503" s="13"/>
      <c r="G503" s="13"/>
      <c r="H503" s="13"/>
      <c r="I503" s="4"/>
      <c r="J503" s="3"/>
    </row>
    <row r="504" spans="1:10" x14ac:dyDescent="0.3">
      <c r="A504">
        <v>500</v>
      </c>
      <c r="B504" s="8"/>
      <c r="C504" s="13" t="str">
        <f>VLOOKUP(TEXT(B504,"MMMM"),Mois!$B$3:$C$14,2,0)</f>
        <v>JANVIER</v>
      </c>
      <c r="D504" s="13">
        <f t="shared" si="7"/>
        <v>1900</v>
      </c>
      <c r="E504" s="13"/>
      <c r="F504" s="13"/>
      <c r="G504" s="13"/>
      <c r="H504" s="13"/>
      <c r="I504" s="4"/>
      <c r="J504" s="3"/>
    </row>
    <row r="505" spans="1:10" x14ac:dyDescent="0.3">
      <c r="A505">
        <v>501</v>
      </c>
      <c r="B505" s="8"/>
      <c r="C505" s="13" t="str">
        <f>VLOOKUP(TEXT(B505,"MMMM"),Mois!$B$3:$C$14,2,0)</f>
        <v>JANVIER</v>
      </c>
      <c r="D505" s="13">
        <f t="shared" si="7"/>
        <v>1900</v>
      </c>
      <c r="E505" s="13"/>
      <c r="F505" s="13"/>
      <c r="G505" s="13"/>
      <c r="H505" s="13"/>
      <c r="I505" s="4"/>
      <c r="J505" s="3"/>
    </row>
    <row r="506" spans="1:10" x14ac:dyDescent="0.3">
      <c r="A506">
        <v>502</v>
      </c>
      <c r="B506" s="8"/>
      <c r="C506" s="13" t="str">
        <f>VLOOKUP(TEXT(B506,"MMMM"),Mois!$B$3:$C$14,2,0)</f>
        <v>JANVIER</v>
      </c>
      <c r="D506" s="13">
        <f t="shared" si="7"/>
        <v>1900</v>
      </c>
      <c r="E506" s="13"/>
      <c r="F506" s="13"/>
      <c r="G506" s="13"/>
      <c r="H506" s="13"/>
      <c r="I506" s="4"/>
      <c r="J506" s="3"/>
    </row>
    <row r="507" spans="1:10" x14ac:dyDescent="0.3">
      <c r="A507">
        <v>503</v>
      </c>
      <c r="B507" s="8"/>
      <c r="C507" s="13" t="str">
        <f>VLOOKUP(TEXT(B507,"MMMM"),Mois!$B$3:$C$14,2,0)</f>
        <v>JANVIER</v>
      </c>
      <c r="D507" s="13">
        <f t="shared" si="7"/>
        <v>1900</v>
      </c>
      <c r="E507" s="13"/>
      <c r="F507" s="13"/>
      <c r="G507" s="13"/>
      <c r="H507" s="13"/>
      <c r="I507" s="4"/>
      <c r="J507" s="3"/>
    </row>
    <row r="508" spans="1:10" x14ac:dyDescent="0.3">
      <c r="A508">
        <v>504</v>
      </c>
      <c r="B508" s="8"/>
      <c r="C508" s="13" t="str">
        <f>VLOOKUP(TEXT(B508,"MMMM"),Mois!$B$3:$C$14,2,0)</f>
        <v>JANVIER</v>
      </c>
      <c r="D508" s="13">
        <f t="shared" si="7"/>
        <v>1900</v>
      </c>
      <c r="E508" s="13"/>
      <c r="F508" s="13"/>
      <c r="G508" s="13"/>
      <c r="H508" s="13"/>
      <c r="I508" s="4"/>
      <c r="J508" s="3"/>
    </row>
    <row r="509" spans="1:10" x14ac:dyDescent="0.3">
      <c r="A509">
        <v>505</v>
      </c>
      <c r="B509" s="8"/>
      <c r="C509" s="13" t="str">
        <f>VLOOKUP(TEXT(B509,"MMMM"),Mois!$B$3:$C$14,2,0)</f>
        <v>JANVIER</v>
      </c>
      <c r="D509" s="13">
        <f t="shared" si="7"/>
        <v>1900</v>
      </c>
      <c r="E509" s="13"/>
      <c r="F509" s="13"/>
      <c r="G509" s="13"/>
      <c r="H509" s="13"/>
      <c r="I509" s="4"/>
      <c r="J509" s="3"/>
    </row>
    <row r="510" spans="1:10" x14ac:dyDescent="0.3">
      <c r="A510">
        <v>506</v>
      </c>
      <c r="B510" s="8"/>
      <c r="C510" s="13" t="str">
        <f>VLOOKUP(TEXT(B510,"MMMM"),Mois!$B$3:$C$14,2,0)</f>
        <v>JANVIER</v>
      </c>
      <c r="D510" s="13">
        <f t="shared" si="7"/>
        <v>1900</v>
      </c>
      <c r="E510" s="13"/>
      <c r="F510" s="13"/>
      <c r="G510" s="13"/>
      <c r="H510" s="13"/>
      <c r="I510" s="4"/>
      <c r="J510" s="3"/>
    </row>
    <row r="511" spans="1:10" x14ac:dyDescent="0.3">
      <c r="A511">
        <v>507</v>
      </c>
      <c r="B511" s="8"/>
      <c r="C511" s="13" t="str">
        <f>VLOOKUP(TEXT(B511,"MMMM"),Mois!$B$3:$C$14,2,0)</f>
        <v>JANVIER</v>
      </c>
      <c r="D511" s="13">
        <f t="shared" si="7"/>
        <v>1900</v>
      </c>
      <c r="E511" s="13"/>
      <c r="F511" s="13"/>
      <c r="G511" s="13"/>
      <c r="H511" s="13"/>
      <c r="I511" s="4"/>
      <c r="J511" s="3"/>
    </row>
    <row r="512" spans="1:10" x14ac:dyDescent="0.3">
      <c r="A512">
        <v>508</v>
      </c>
      <c r="B512" s="8"/>
      <c r="C512" s="13" t="str">
        <f>VLOOKUP(TEXT(B512,"MMMM"),Mois!$B$3:$C$14,2,0)</f>
        <v>JANVIER</v>
      </c>
      <c r="D512" s="13">
        <f t="shared" si="7"/>
        <v>1900</v>
      </c>
      <c r="E512" s="13"/>
      <c r="F512" s="13"/>
      <c r="G512" s="13"/>
      <c r="H512" s="13"/>
      <c r="I512" s="4"/>
      <c r="J512" s="3"/>
    </row>
    <row r="513" spans="1:10" x14ac:dyDescent="0.3">
      <c r="A513">
        <v>509</v>
      </c>
      <c r="B513" s="8"/>
      <c r="C513" s="13" t="str">
        <f>VLOOKUP(TEXT(B513,"MMMM"),Mois!$B$3:$C$14,2,0)</f>
        <v>JANVIER</v>
      </c>
      <c r="D513" s="13">
        <f t="shared" si="7"/>
        <v>1900</v>
      </c>
      <c r="E513" s="13"/>
      <c r="F513" s="13"/>
      <c r="G513" s="13"/>
      <c r="H513" s="13"/>
      <c r="I513" s="4"/>
      <c r="J513" s="3"/>
    </row>
    <row r="514" spans="1:10" x14ac:dyDescent="0.3">
      <c r="A514">
        <v>510</v>
      </c>
      <c r="B514" s="8"/>
      <c r="C514" s="13" t="str">
        <f>VLOOKUP(TEXT(B514,"MMMM"),Mois!$B$3:$C$14,2,0)</f>
        <v>JANVIER</v>
      </c>
      <c r="D514" s="13">
        <f t="shared" si="7"/>
        <v>1900</v>
      </c>
      <c r="E514" s="13"/>
      <c r="F514" s="13"/>
      <c r="G514" s="13"/>
      <c r="H514" s="13"/>
      <c r="I514" s="4"/>
      <c r="J514" s="3"/>
    </row>
    <row r="515" spans="1:10" x14ac:dyDescent="0.3">
      <c r="A515">
        <v>511</v>
      </c>
      <c r="B515" s="8"/>
      <c r="C515" s="13" t="str">
        <f>VLOOKUP(TEXT(B515,"MMMM"),Mois!$B$3:$C$14,2,0)</f>
        <v>JANVIER</v>
      </c>
      <c r="D515" s="13">
        <f t="shared" si="7"/>
        <v>1900</v>
      </c>
      <c r="E515" s="13"/>
      <c r="F515" s="13"/>
      <c r="G515" s="13"/>
      <c r="H515" s="13"/>
      <c r="I515" s="4"/>
      <c r="J515" s="3"/>
    </row>
    <row r="516" spans="1:10" x14ac:dyDescent="0.3">
      <c r="A516">
        <v>512</v>
      </c>
      <c r="B516" s="8"/>
      <c r="C516" s="13" t="str">
        <f>VLOOKUP(TEXT(B516,"MMMM"),Mois!$B$3:$C$14,2,0)</f>
        <v>JANVIER</v>
      </c>
      <c r="D516" s="13">
        <f t="shared" si="7"/>
        <v>1900</v>
      </c>
      <c r="E516" s="13"/>
      <c r="F516" s="13"/>
      <c r="G516" s="13"/>
      <c r="H516" s="13"/>
      <c r="I516" s="4"/>
      <c r="J516" s="3"/>
    </row>
    <row r="517" spans="1:10" x14ac:dyDescent="0.3">
      <c r="A517">
        <v>513</v>
      </c>
      <c r="B517" s="8"/>
      <c r="C517" s="13" t="str">
        <f>VLOOKUP(TEXT(B517,"MMMM"),Mois!$B$3:$C$14,2,0)</f>
        <v>JANVIER</v>
      </c>
      <c r="D517" s="13">
        <f t="shared" si="7"/>
        <v>1900</v>
      </c>
      <c r="E517" s="13"/>
      <c r="F517" s="13"/>
      <c r="G517" s="13"/>
      <c r="H517" s="13"/>
      <c r="I517" s="4"/>
      <c r="J517" s="3"/>
    </row>
    <row r="518" spans="1:10" x14ac:dyDescent="0.3">
      <c r="A518">
        <v>514</v>
      </c>
      <c r="B518" s="8"/>
      <c r="C518" s="13" t="str">
        <f>VLOOKUP(TEXT(B518,"MMMM"),Mois!$B$3:$C$14,2,0)</f>
        <v>JANVIER</v>
      </c>
      <c r="D518" s="13">
        <f t="shared" si="7"/>
        <v>1900</v>
      </c>
      <c r="E518" s="13"/>
      <c r="F518" s="13"/>
      <c r="G518" s="13"/>
      <c r="H518" s="13"/>
      <c r="I518" s="4"/>
      <c r="J518" s="3"/>
    </row>
    <row r="519" spans="1:10" x14ac:dyDescent="0.3">
      <c r="A519">
        <v>515</v>
      </c>
      <c r="B519" s="8"/>
      <c r="C519" s="13" t="str">
        <f>VLOOKUP(TEXT(B519,"MMMM"),Mois!$B$3:$C$14,2,0)</f>
        <v>JANVIER</v>
      </c>
      <c r="D519" s="13">
        <f t="shared" ref="D519:D582" si="8">YEAR(B519)</f>
        <v>1900</v>
      </c>
      <c r="E519" s="13"/>
      <c r="F519" s="13"/>
      <c r="G519" s="13"/>
      <c r="H519" s="13"/>
      <c r="I519" s="4"/>
      <c r="J519" s="3"/>
    </row>
    <row r="520" spans="1:10" x14ac:dyDescent="0.3">
      <c r="A520">
        <v>516</v>
      </c>
      <c r="B520" s="8"/>
      <c r="C520" s="13" t="str">
        <f>VLOOKUP(TEXT(B520,"MMMM"),Mois!$B$3:$C$14,2,0)</f>
        <v>JANVIER</v>
      </c>
      <c r="D520" s="13">
        <f t="shared" si="8"/>
        <v>1900</v>
      </c>
      <c r="E520" s="13"/>
      <c r="F520" s="13"/>
      <c r="G520" s="13"/>
      <c r="H520" s="13"/>
      <c r="I520" s="4"/>
      <c r="J520" s="3"/>
    </row>
    <row r="521" spans="1:10" x14ac:dyDescent="0.3">
      <c r="A521">
        <v>517</v>
      </c>
      <c r="B521" s="8"/>
      <c r="C521" s="13" t="str">
        <f>VLOOKUP(TEXT(B521,"MMMM"),Mois!$B$3:$C$14,2,0)</f>
        <v>JANVIER</v>
      </c>
      <c r="D521" s="13">
        <f t="shared" si="8"/>
        <v>1900</v>
      </c>
      <c r="E521" s="13"/>
      <c r="F521" s="13"/>
      <c r="G521" s="13"/>
      <c r="H521" s="13"/>
      <c r="I521" s="4"/>
      <c r="J521" s="3"/>
    </row>
    <row r="522" spans="1:10" x14ac:dyDescent="0.3">
      <c r="A522">
        <v>518</v>
      </c>
      <c r="B522" s="8"/>
      <c r="C522" s="13" t="str">
        <f>VLOOKUP(TEXT(B522,"MMMM"),Mois!$B$3:$C$14,2,0)</f>
        <v>JANVIER</v>
      </c>
      <c r="D522" s="13">
        <f t="shared" si="8"/>
        <v>1900</v>
      </c>
      <c r="E522" s="13"/>
      <c r="F522" s="13"/>
      <c r="G522" s="13"/>
      <c r="H522" s="13"/>
      <c r="I522" s="4"/>
      <c r="J522" s="3"/>
    </row>
    <row r="523" spans="1:10" x14ac:dyDescent="0.3">
      <c r="A523">
        <v>519</v>
      </c>
      <c r="B523" s="8"/>
      <c r="C523" s="13" t="str">
        <f>VLOOKUP(TEXT(B523,"MMMM"),Mois!$B$3:$C$14,2,0)</f>
        <v>JANVIER</v>
      </c>
      <c r="D523" s="13">
        <f t="shared" si="8"/>
        <v>1900</v>
      </c>
      <c r="E523" s="13"/>
      <c r="F523" s="13"/>
      <c r="G523" s="13"/>
      <c r="H523" s="13"/>
      <c r="I523" s="4"/>
      <c r="J523" s="3"/>
    </row>
    <row r="524" spans="1:10" x14ac:dyDescent="0.3">
      <c r="A524">
        <v>520</v>
      </c>
      <c r="B524" s="8"/>
      <c r="C524" s="13" t="str">
        <f>VLOOKUP(TEXT(B524,"MMMM"),Mois!$B$3:$C$14,2,0)</f>
        <v>JANVIER</v>
      </c>
      <c r="D524" s="13">
        <f t="shared" si="8"/>
        <v>1900</v>
      </c>
      <c r="E524" s="13"/>
      <c r="F524" s="13"/>
      <c r="G524" s="13"/>
      <c r="H524" s="13"/>
      <c r="I524" s="4"/>
      <c r="J524" s="3"/>
    </row>
    <row r="525" spans="1:10" x14ac:dyDescent="0.3">
      <c r="A525">
        <v>521</v>
      </c>
      <c r="B525" s="8"/>
      <c r="C525" s="13" t="str">
        <f>VLOOKUP(TEXT(B525,"MMMM"),Mois!$B$3:$C$14,2,0)</f>
        <v>JANVIER</v>
      </c>
      <c r="D525" s="13">
        <f t="shared" si="8"/>
        <v>1900</v>
      </c>
      <c r="E525" s="13"/>
      <c r="F525" s="13"/>
      <c r="G525" s="13"/>
      <c r="H525" s="13"/>
      <c r="I525" s="4"/>
      <c r="J525" s="3"/>
    </row>
    <row r="526" spans="1:10" x14ac:dyDescent="0.3">
      <c r="A526">
        <v>522</v>
      </c>
      <c r="B526" s="8"/>
      <c r="C526" s="13" t="str">
        <f>VLOOKUP(TEXT(B526,"MMMM"),Mois!$B$3:$C$14,2,0)</f>
        <v>JANVIER</v>
      </c>
      <c r="D526" s="13">
        <f t="shared" si="8"/>
        <v>1900</v>
      </c>
      <c r="E526" s="13"/>
      <c r="F526" s="13"/>
      <c r="G526" s="13"/>
      <c r="H526" s="13"/>
      <c r="I526" s="4"/>
      <c r="J526" s="3"/>
    </row>
    <row r="527" spans="1:10" x14ac:dyDescent="0.3">
      <c r="A527">
        <v>523</v>
      </c>
      <c r="B527" s="8"/>
      <c r="C527" s="13" t="str">
        <f>VLOOKUP(TEXT(B527,"MMMM"),Mois!$B$3:$C$14,2,0)</f>
        <v>JANVIER</v>
      </c>
      <c r="D527" s="13">
        <f t="shared" si="8"/>
        <v>1900</v>
      </c>
      <c r="E527" s="13"/>
      <c r="F527" s="13"/>
      <c r="G527" s="13"/>
      <c r="H527" s="13"/>
      <c r="I527" s="4"/>
      <c r="J527" s="3"/>
    </row>
    <row r="528" spans="1:10" x14ac:dyDescent="0.3">
      <c r="A528">
        <v>524</v>
      </c>
      <c r="B528" s="8"/>
      <c r="C528" s="13" t="str">
        <f>VLOOKUP(TEXT(B528,"MMMM"),Mois!$B$3:$C$14,2,0)</f>
        <v>JANVIER</v>
      </c>
      <c r="D528" s="13">
        <f t="shared" si="8"/>
        <v>1900</v>
      </c>
      <c r="E528" s="13"/>
      <c r="F528" s="13"/>
      <c r="G528" s="13"/>
      <c r="H528" s="13"/>
      <c r="I528" s="4"/>
      <c r="J528" s="3"/>
    </row>
    <row r="529" spans="1:10" x14ac:dyDescent="0.3">
      <c r="A529">
        <v>525</v>
      </c>
      <c r="B529" s="8"/>
      <c r="C529" s="13" t="str">
        <f>VLOOKUP(TEXT(B529,"MMMM"),Mois!$B$3:$C$14,2,0)</f>
        <v>JANVIER</v>
      </c>
      <c r="D529" s="13">
        <f t="shared" si="8"/>
        <v>1900</v>
      </c>
      <c r="E529" s="13"/>
      <c r="F529" s="13"/>
      <c r="G529" s="13"/>
      <c r="H529" s="13"/>
      <c r="I529" s="4"/>
      <c r="J529" s="3"/>
    </row>
    <row r="530" spans="1:10" x14ac:dyDescent="0.3">
      <c r="A530">
        <v>526</v>
      </c>
      <c r="B530" s="8"/>
      <c r="C530" s="13" t="str">
        <f>VLOOKUP(TEXT(B530,"MMMM"),Mois!$B$3:$C$14,2,0)</f>
        <v>JANVIER</v>
      </c>
      <c r="D530" s="13">
        <f t="shared" si="8"/>
        <v>1900</v>
      </c>
      <c r="E530" s="13"/>
      <c r="F530" s="13"/>
      <c r="G530" s="13"/>
      <c r="H530" s="13"/>
      <c r="I530" s="4"/>
      <c r="J530" s="3"/>
    </row>
    <row r="531" spans="1:10" x14ac:dyDescent="0.3">
      <c r="A531">
        <v>527</v>
      </c>
      <c r="B531" s="8"/>
      <c r="C531" s="13" t="str">
        <f>VLOOKUP(TEXT(B531,"MMMM"),Mois!$B$3:$C$14,2,0)</f>
        <v>JANVIER</v>
      </c>
      <c r="D531" s="13">
        <f t="shared" si="8"/>
        <v>1900</v>
      </c>
      <c r="E531" s="13"/>
      <c r="F531" s="13"/>
      <c r="G531" s="13"/>
      <c r="H531" s="13"/>
      <c r="I531" s="4"/>
      <c r="J531" s="3"/>
    </row>
    <row r="532" spans="1:10" x14ac:dyDescent="0.3">
      <c r="A532">
        <v>528</v>
      </c>
      <c r="B532" s="8"/>
      <c r="C532" s="13" t="str">
        <f>VLOOKUP(TEXT(B532,"MMMM"),Mois!$B$3:$C$14,2,0)</f>
        <v>JANVIER</v>
      </c>
      <c r="D532" s="13">
        <f t="shared" si="8"/>
        <v>1900</v>
      </c>
      <c r="E532" s="13"/>
      <c r="F532" s="13"/>
      <c r="G532" s="13"/>
      <c r="H532" s="13"/>
      <c r="I532" s="4"/>
      <c r="J532" s="3"/>
    </row>
    <row r="533" spans="1:10" x14ac:dyDescent="0.3">
      <c r="A533">
        <v>529</v>
      </c>
      <c r="B533" s="8"/>
      <c r="C533" s="13" t="str">
        <f>VLOOKUP(TEXT(B533,"MMMM"),Mois!$B$3:$C$14,2,0)</f>
        <v>JANVIER</v>
      </c>
      <c r="D533" s="13">
        <f t="shared" si="8"/>
        <v>1900</v>
      </c>
      <c r="E533" s="13"/>
      <c r="F533" s="13"/>
      <c r="G533" s="13"/>
      <c r="H533" s="13"/>
      <c r="I533" s="4"/>
      <c r="J533" s="3"/>
    </row>
    <row r="534" spans="1:10" x14ac:dyDescent="0.3">
      <c r="A534">
        <v>530</v>
      </c>
      <c r="B534" s="8"/>
      <c r="C534" s="13" t="str">
        <f>VLOOKUP(TEXT(B534,"MMMM"),Mois!$B$3:$C$14,2,0)</f>
        <v>JANVIER</v>
      </c>
      <c r="D534" s="13">
        <f t="shared" si="8"/>
        <v>1900</v>
      </c>
      <c r="E534" s="13"/>
      <c r="F534" s="13"/>
      <c r="G534" s="13"/>
      <c r="H534" s="13"/>
      <c r="I534" s="4"/>
      <c r="J534" s="3"/>
    </row>
    <row r="535" spans="1:10" x14ac:dyDescent="0.3">
      <c r="A535">
        <v>531</v>
      </c>
      <c r="B535" s="8"/>
      <c r="C535" s="13" t="str">
        <f>VLOOKUP(TEXT(B535,"MMMM"),Mois!$B$3:$C$14,2,0)</f>
        <v>JANVIER</v>
      </c>
      <c r="D535" s="13">
        <f t="shared" si="8"/>
        <v>1900</v>
      </c>
      <c r="E535" s="13"/>
      <c r="F535" s="13"/>
      <c r="G535" s="13"/>
      <c r="H535" s="13"/>
      <c r="I535" s="4"/>
      <c r="J535" s="3"/>
    </row>
    <row r="536" spans="1:10" x14ac:dyDescent="0.3">
      <c r="A536">
        <v>532</v>
      </c>
      <c r="B536" s="8"/>
      <c r="C536" s="13" t="str">
        <f>VLOOKUP(TEXT(B536,"MMMM"),Mois!$B$3:$C$14,2,0)</f>
        <v>JANVIER</v>
      </c>
      <c r="D536" s="13">
        <f t="shared" si="8"/>
        <v>1900</v>
      </c>
      <c r="E536" s="13"/>
      <c r="F536" s="13"/>
      <c r="G536" s="13"/>
      <c r="H536" s="13"/>
      <c r="I536" s="4"/>
      <c r="J536" s="3"/>
    </row>
    <row r="537" spans="1:10" x14ac:dyDescent="0.3">
      <c r="A537">
        <v>533</v>
      </c>
      <c r="B537" s="8"/>
      <c r="C537" s="13" t="str">
        <f>VLOOKUP(TEXT(B537,"MMMM"),Mois!$B$3:$C$14,2,0)</f>
        <v>JANVIER</v>
      </c>
      <c r="D537" s="13">
        <f t="shared" si="8"/>
        <v>1900</v>
      </c>
      <c r="E537" s="13"/>
      <c r="F537" s="13"/>
      <c r="G537" s="13"/>
      <c r="H537" s="13"/>
      <c r="I537" s="4"/>
      <c r="J537" s="3"/>
    </row>
    <row r="538" spans="1:10" x14ac:dyDescent="0.3">
      <c r="A538">
        <v>534</v>
      </c>
      <c r="B538" s="8"/>
      <c r="C538" s="13" t="str">
        <f>VLOOKUP(TEXT(B538,"MMMM"),Mois!$B$3:$C$14,2,0)</f>
        <v>JANVIER</v>
      </c>
      <c r="D538" s="13">
        <f t="shared" si="8"/>
        <v>1900</v>
      </c>
      <c r="E538" s="13"/>
      <c r="F538" s="13"/>
      <c r="G538" s="13"/>
      <c r="H538" s="13"/>
      <c r="I538" s="4"/>
      <c r="J538" s="3"/>
    </row>
    <row r="539" spans="1:10" x14ac:dyDescent="0.3">
      <c r="A539">
        <v>535</v>
      </c>
      <c r="B539" s="8"/>
      <c r="C539" s="13" t="str">
        <f>VLOOKUP(TEXT(B539,"MMMM"),Mois!$B$3:$C$14,2,0)</f>
        <v>JANVIER</v>
      </c>
      <c r="D539" s="13">
        <f t="shared" si="8"/>
        <v>1900</v>
      </c>
      <c r="E539" s="13"/>
      <c r="F539" s="13"/>
      <c r="G539" s="13"/>
      <c r="H539" s="13"/>
      <c r="I539" s="4"/>
      <c r="J539" s="3"/>
    </row>
    <row r="540" spans="1:10" x14ac:dyDescent="0.3">
      <c r="A540">
        <v>536</v>
      </c>
      <c r="B540" s="8"/>
      <c r="C540" s="13" t="str">
        <f>VLOOKUP(TEXT(B540,"MMMM"),Mois!$B$3:$C$14,2,0)</f>
        <v>JANVIER</v>
      </c>
      <c r="D540" s="13">
        <f t="shared" si="8"/>
        <v>1900</v>
      </c>
      <c r="E540" s="13"/>
      <c r="F540" s="13"/>
      <c r="G540" s="13"/>
      <c r="H540" s="13"/>
      <c r="I540" s="4"/>
      <c r="J540" s="3"/>
    </row>
    <row r="541" spans="1:10" x14ac:dyDescent="0.3">
      <c r="A541">
        <v>537</v>
      </c>
      <c r="B541" s="8"/>
      <c r="C541" s="13" t="str">
        <f>VLOOKUP(TEXT(B541,"MMMM"),Mois!$B$3:$C$14,2,0)</f>
        <v>JANVIER</v>
      </c>
      <c r="D541" s="13">
        <f t="shared" si="8"/>
        <v>1900</v>
      </c>
      <c r="E541" s="13"/>
      <c r="F541" s="13"/>
      <c r="G541" s="13"/>
      <c r="H541" s="13"/>
      <c r="I541" s="4"/>
      <c r="J541" s="3"/>
    </row>
    <row r="542" spans="1:10" x14ac:dyDescent="0.3">
      <c r="A542">
        <v>538</v>
      </c>
      <c r="B542" s="8"/>
      <c r="C542" s="13" t="str">
        <f>VLOOKUP(TEXT(B542,"MMMM"),Mois!$B$3:$C$14,2,0)</f>
        <v>JANVIER</v>
      </c>
      <c r="D542" s="13">
        <f t="shared" si="8"/>
        <v>1900</v>
      </c>
      <c r="E542" s="13"/>
      <c r="F542" s="13"/>
      <c r="G542" s="13"/>
      <c r="H542" s="13"/>
      <c r="I542" s="4"/>
      <c r="J542" s="3"/>
    </row>
    <row r="543" spans="1:10" x14ac:dyDescent="0.3">
      <c r="A543">
        <v>539</v>
      </c>
      <c r="B543" s="8"/>
      <c r="C543" s="13" t="str">
        <f>VLOOKUP(TEXT(B543,"MMMM"),Mois!$B$3:$C$14,2,0)</f>
        <v>JANVIER</v>
      </c>
      <c r="D543" s="13">
        <f t="shared" si="8"/>
        <v>1900</v>
      </c>
      <c r="E543" s="13"/>
      <c r="F543" s="13"/>
      <c r="G543" s="13"/>
      <c r="H543" s="13"/>
      <c r="I543" s="4"/>
      <c r="J543" s="3"/>
    </row>
    <row r="544" spans="1:10" x14ac:dyDescent="0.3">
      <c r="A544">
        <v>540</v>
      </c>
      <c r="B544" s="8"/>
      <c r="C544" s="13" t="str">
        <f>VLOOKUP(TEXT(B544,"MMMM"),Mois!$B$3:$C$14,2,0)</f>
        <v>JANVIER</v>
      </c>
      <c r="D544" s="13">
        <f t="shared" si="8"/>
        <v>1900</v>
      </c>
      <c r="E544" s="13"/>
      <c r="F544" s="13"/>
      <c r="G544" s="13"/>
      <c r="H544" s="13"/>
      <c r="I544" s="4"/>
      <c r="J544" s="3"/>
    </row>
    <row r="545" spans="1:10" x14ac:dyDescent="0.3">
      <c r="A545">
        <v>541</v>
      </c>
      <c r="B545" s="8"/>
      <c r="C545" s="13" t="str">
        <f>VLOOKUP(TEXT(B545,"MMMM"),Mois!$B$3:$C$14,2,0)</f>
        <v>JANVIER</v>
      </c>
      <c r="D545" s="13">
        <f t="shared" si="8"/>
        <v>1900</v>
      </c>
      <c r="E545" s="13"/>
      <c r="F545" s="13"/>
      <c r="G545" s="13"/>
      <c r="H545" s="13"/>
      <c r="I545" s="4"/>
      <c r="J545" s="3"/>
    </row>
    <row r="546" spans="1:10" x14ac:dyDescent="0.3">
      <c r="A546">
        <v>542</v>
      </c>
      <c r="B546" s="8"/>
      <c r="C546" s="13" t="str">
        <f>VLOOKUP(TEXT(B546,"MMMM"),Mois!$B$3:$C$14,2,0)</f>
        <v>JANVIER</v>
      </c>
      <c r="D546" s="13">
        <f t="shared" si="8"/>
        <v>1900</v>
      </c>
      <c r="E546" s="13"/>
      <c r="F546" s="13"/>
      <c r="G546" s="13"/>
      <c r="H546" s="13"/>
      <c r="I546" s="4"/>
      <c r="J546" s="3"/>
    </row>
    <row r="547" spans="1:10" x14ac:dyDescent="0.3">
      <c r="A547">
        <v>543</v>
      </c>
      <c r="B547" s="8"/>
      <c r="C547" s="13" t="str">
        <f>VLOOKUP(TEXT(B547,"MMMM"),Mois!$B$3:$C$14,2,0)</f>
        <v>JANVIER</v>
      </c>
      <c r="D547" s="13">
        <f t="shared" si="8"/>
        <v>1900</v>
      </c>
      <c r="E547" s="13"/>
      <c r="F547" s="13"/>
      <c r="G547" s="13"/>
      <c r="H547" s="13"/>
      <c r="I547" s="4"/>
      <c r="J547" s="3"/>
    </row>
    <row r="548" spans="1:10" x14ac:dyDescent="0.3">
      <c r="A548">
        <v>544</v>
      </c>
      <c r="B548" s="8"/>
      <c r="C548" s="13" t="str">
        <f>VLOOKUP(TEXT(B548,"MMMM"),Mois!$B$3:$C$14,2,0)</f>
        <v>JANVIER</v>
      </c>
      <c r="D548" s="13">
        <f t="shared" si="8"/>
        <v>1900</v>
      </c>
      <c r="E548" s="13"/>
      <c r="F548" s="13"/>
      <c r="G548" s="13"/>
      <c r="H548" s="13"/>
      <c r="I548" s="4"/>
      <c r="J548" s="3"/>
    </row>
    <row r="549" spans="1:10" x14ac:dyDescent="0.3">
      <c r="A549">
        <v>545</v>
      </c>
      <c r="B549" s="8"/>
      <c r="C549" s="13" t="str">
        <f>VLOOKUP(TEXT(B549,"MMMM"),Mois!$B$3:$C$14,2,0)</f>
        <v>JANVIER</v>
      </c>
      <c r="D549" s="13">
        <f t="shared" si="8"/>
        <v>1900</v>
      </c>
      <c r="E549" s="13"/>
      <c r="F549" s="13"/>
      <c r="G549" s="13"/>
      <c r="H549" s="13"/>
      <c r="I549" s="4"/>
      <c r="J549" s="3"/>
    </row>
    <row r="550" spans="1:10" x14ac:dyDescent="0.3">
      <c r="A550">
        <v>546</v>
      </c>
      <c r="B550" s="8"/>
      <c r="C550" s="13" t="str">
        <f>VLOOKUP(TEXT(B550,"MMMM"),Mois!$B$3:$C$14,2,0)</f>
        <v>JANVIER</v>
      </c>
      <c r="D550" s="13">
        <f t="shared" si="8"/>
        <v>1900</v>
      </c>
      <c r="E550" s="13"/>
      <c r="F550" s="13"/>
      <c r="G550" s="13"/>
      <c r="H550" s="13"/>
      <c r="I550" s="4"/>
      <c r="J550" s="3"/>
    </row>
    <row r="551" spans="1:10" x14ac:dyDescent="0.3">
      <c r="A551">
        <v>547</v>
      </c>
      <c r="B551" s="8"/>
      <c r="C551" s="13" t="str">
        <f>VLOOKUP(TEXT(B551,"MMMM"),Mois!$B$3:$C$14,2,0)</f>
        <v>JANVIER</v>
      </c>
      <c r="D551" s="13">
        <f t="shared" si="8"/>
        <v>1900</v>
      </c>
      <c r="E551" s="13"/>
      <c r="F551" s="13"/>
      <c r="G551" s="13"/>
      <c r="H551" s="13"/>
      <c r="I551" s="4"/>
      <c r="J551" s="3"/>
    </row>
    <row r="552" spans="1:10" x14ac:dyDescent="0.3">
      <c r="A552">
        <v>548</v>
      </c>
      <c r="B552" s="8"/>
      <c r="C552" s="13" t="str">
        <f>VLOOKUP(TEXT(B552,"MMMM"),Mois!$B$3:$C$14,2,0)</f>
        <v>JANVIER</v>
      </c>
      <c r="D552" s="13">
        <f t="shared" si="8"/>
        <v>1900</v>
      </c>
      <c r="E552" s="13"/>
      <c r="F552" s="13"/>
      <c r="G552" s="13"/>
      <c r="H552" s="13"/>
      <c r="I552" s="4"/>
      <c r="J552" s="3"/>
    </row>
    <row r="553" spans="1:10" x14ac:dyDescent="0.3">
      <c r="A553">
        <v>549</v>
      </c>
      <c r="B553" s="8"/>
      <c r="C553" s="13" t="str">
        <f>VLOOKUP(TEXT(B553,"MMMM"),Mois!$B$3:$C$14,2,0)</f>
        <v>JANVIER</v>
      </c>
      <c r="D553" s="13">
        <f t="shared" si="8"/>
        <v>1900</v>
      </c>
      <c r="E553" s="13"/>
      <c r="F553" s="13"/>
      <c r="G553" s="13"/>
      <c r="H553" s="13"/>
      <c r="I553" s="4"/>
      <c r="J553" s="3"/>
    </row>
    <row r="554" spans="1:10" x14ac:dyDescent="0.3">
      <c r="A554">
        <v>550</v>
      </c>
      <c r="B554" s="8"/>
      <c r="C554" s="13" t="str">
        <f>VLOOKUP(TEXT(B554,"MMMM"),Mois!$B$3:$C$14,2,0)</f>
        <v>JANVIER</v>
      </c>
      <c r="D554" s="13">
        <f t="shared" si="8"/>
        <v>1900</v>
      </c>
      <c r="E554" s="13"/>
      <c r="F554" s="13"/>
      <c r="G554" s="13"/>
      <c r="H554" s="13"/>
      <c r="I554" s="4"/>
      <c r="J554" s="3"/>
    </row>
    <row r="555" spans="1:10" x14ac:dyDescent="0.3">
      <c r="A555">
        <v>551</v>
      </c>
      <c r="B555" s="8"/>
      <c r="C555" s="13" t="str">
        <f>VLOOKUP(TEXT(B555,"MMMM"),Mois!$B$3:$C$14,2,0)</f>
        <v>JANVIER</v>
      </c>
      <c r="D555" s="13">
        <f t="shared" si="8"/>
        <v>1900</v>
      </c>
      <c r="E555" s="13"/>
      <c r="F555" s="13"/>
      <c r="G555" s="13"/>
      <c r="H555" s="13"/>
      <c r="I555" s="4"/>
      <c r="J555" s="3"/>
    </row>
    <row r="556" spans="1:10" x14ac:dyDescent="0.3">
      <c r="A556">
        <v>552</v>
      </c>
      <c r="B556" s="8"/>
      <c r="C556" s="13" t="str">
        <f>VLOOKUP(TEXT(B556,"MMMM"),Mois!$B$3:$C$14,2,0)</f>
        <v>JANVIER</v>
      </c>
      <c r="D556" s="13">
        <f t="shared" si="8"/>
        <v>1900</v>
      </c>
      <c r="E556" s="13"/>
      <c r="F556" s="13"/>
      <c r="G556" s="13"/>
      <c r="H556" s="13"/>
      <c r="I556" s="4"/>
      <c r="J556" s="3"/>
    </row>
    <row r="557" spans="1:10" x14ac:dyDescent="0.3">
      <c r="A557">
        <v>553</v>
      </c>
      <c r="B557" s="8"/>
      <c r="C557" s="13" t="str">
        <f>VLOOKUP(TEXT(B557,"MMMM"),Mois!$B$3:$C$14,2,0)</f>
        <v>JANVIER</v>
      </c>
      <c r="D557" s="13">
        <f t="shared" si="8"/>
        <v>1900</v>
      </c>
      <c r="E557" s="13"/>
      <c r="F557" s="13"/>
      <c r="G557" s="13"/>
      <c r="H557" s="13"/>
      <c r="I557" s="4"/>
      <c r="J557" s="3"/>
    </row>
    <row r="558" spans="1:10" x14ac:dyDescent="0.3">
      <c r="A558">
        <v>554</v>
      </c>
      <c r="B558" s="8"/>
      <c r="C558" s="13" t="str">
        <f>VLOOKUP(TEXT(B558,"MMMM"),Mois!$B$3:$C$14,2,0)</f>
        <v>JANVIER</v>
      </c>
      <c r="D558" s="13">
        <f t="shared" si="8"/>
        <v>1900</v>
      </c>
      <c r="E558" s="13"/>
      <c r="F558" s="13"/>
      <c r="G558" s="13"/>
      <c r="H558" s="13"/>
      <c r="I558" s="4"/>
      <c r="J558" s="3"/>
    </row>
    <row r="559" spans="1:10" x14ac:dyDescent="0.3">
      <c r="A559">
        <v>555</v>
      </c>
      <c r="B559" s="8"/>
      <c r="C559" s="13" t="str">
        <f>VLOOKUP(TEXT(B559,"MMMM"),Mois!$B$3:$C$14,2,0)</f>
        <v>JANVIER</v>
      </c>
      <c r="D559" s="13">
        <f t="shared" si="8"/>
        <v>1900</v>
      </c>
      <c r="E559" s="13"/>
      <c r="F559" s="13"/>
      <c r="G559" s="13"/>
      <c r="H559" s="13"/>
      <c r="I559" s="4"/>
      <c r="J559" s="3"/>
    </row>
    <row r="560" spans="1:10" x14ac:dyDescent="0.3">
      <c r="A560">
        <v>556</v>
      </c>
      <c r="B560" s="8"/>
      <c r="C560" s="13" t="str">
        <f>VLOOKUP(TEXT(B560,"MMMM"),Mois!$B$3:$C$14,2,0)</f>
        <v>JANVIER</v>
      </c>
      <c r="D560" s="13">
        <f t="shared" si="8"/>
        <v>1900</v>
      </c>
      <c r="E560" s="13"/>
      <c r="F560" s="13"/>
      <c r="G560" s="13"/>
      <c r="H560" s="13"/>
      <c r="I560" s="4"/>
      <c r="J560" s="3"/>
    </row>
    <row r="561" spans="1:10" x14ac:dyDescent="0.3">
      <c r="A561">
        <v>557</v>
      </c>
      <c r="B561" s="8"/>
      <c r="C561" s="13" t="str">
        <f>VLOOKUP(TEXT(B561,"MMMM"),Mois!$B$3:$C$14,2,0)</f>
        <v>JANVIER</v>
      </c>
      <c r="D561" s="13">
        <f t="shared" si="8"/>
        <v>1900</v>
      </c>
      <c r="E561" s="13"/>
      <c r="F561" s="13"/>
      <c r="G561" s="13"/>
      <c r="H561" s="13"/>
      <c r="I561" s="4"/>
      <c r="J561" s="3"/>
    </row>
    <row r="562" spans="1:10" x14ac:dyDescent="0.3">
      <c r="A562">
        <v>558</v>
      </c>
      <c r="B562" s="8"/>
      <c r="C562" s="13" t="str">
        <f>VLOOKUP(TEXT(B562,"MMMM"),Mois!$B$3:$C$14,2,0)</f>
        <v>JANVIER</v>
      </c>
      <c r="D562" s="13">
        <f t="shared" si="8"/>
        <v>1900</v>
      </c>
      <c r="E562" s="13"/>
      <c r="F562" s="13"/>
      <c r="G562" s="13"/>
      <c r="H562" s="13"/>
      <c r="I562" s="4"/>
      <c r="J562" s="3"/>
    </row>
    <row r="563" spans="1:10" x14ac:dyDescent="0.3">
      <c r="A563">
        <v>559</v>
      </c>
      <c r="B563" s="8"/>
      <c r="C563" s="13" t="str">
        <f>VLOOKUP(TEXT(B563,"MMMM"),Mois!$B$3:$C$14,2,0)</f>
        <v>JANVIER</v>
      </c>
      <c r="D563" s="13">
        <f t="shared" si="8"/>
        <v>1900</v>
      </c>
      <c r="E563" s="13"/>
      <c r="F563" s="13"/>
      <c r="G563" s="13"/>
      <c r="H563" s="13"/>
      <c r="I563" s="4"/>
      <c r="J563" s="3"/>
    </row>
    <row r="564" spans="1:10" x14ac:dyDescent="0.3">
      <c r="A564">
        <v>560</v>
      </c>
      <c r="B564" s="8"/>
      <c r="C564" s="13" t="str">
        <f>VLOOKUP(TEXT(B564,"MMMM"),Mois!$B$3:$C$14,2,0)</f>
        <v>JANVIER</v>
      </c>
      <c r="D564" s="13">
        <f t="shared" si="8"/>
        <v>1900</v>
      </c>
      <c r="E564" s="13"/>
      <c r="F564" s="13"/>
      <c r="G564" s="13"/>
      <c r="H564" s="13"/>
      <c r="I564" s="4"/>
      <c r="J564" s="3"/>
    </row>
    <row r="565" spans="1:10" x14ac:dyDescent="0.3">
      <c r="A565">
        <v>561</v>
      </c>
      <c r="B565" s="8"/>
      <c r="C565" s="13" t="str">
        <f>VLOOKUP(TEXT(B565,"MMMM"),Mois!$B$3:$C$14,2,0)</f>
        <v>JANVIER</v>
      </c>
      <c r="D565" s="13">
        <f t="shared" si="8"/>
        <v>1900</v>
      </c>
      <c r="E565" s="13"/>
      <c r="F565" s="13"/>
      <c r="G565" s="13"/>
      <c r="H565" s="13"/>
      <c r="I565" s="4"/>
      <c r="J565" s="3"/>
    </row>
    <row r="566" spans="1:10" x14ac:dyDescent="0.3">
      <c r="A566">
        <v>562</v>
      </c>
      <c r="B566" s="8"/>
      <c r="C566" s="13" t="str">
        <f>VLOOKUP(TEXT(B566,"MMMM"),Mois!$B$3:$C$14,2,0)</f>
        <v>JANVIER</v>
      </c>
      <c r="D566" s="13">
        <f t="shared" si="8"/>
        <v>1900</v>
      </c>
      <c r="E566" s="13"/>
      <c r="F566" s="13"/>
      <c r="G566" s="13"/>
      <c r="H566" s="13"/>
      <c r="I566" s="4"/>
      <c r="J566" s="3"/>
    </row>
    <row r="567" spans="1:10" x14ac:dyDescent="0.3">
      <c r="A567">
        <v>563</v>
      </c>
      <c r="B567" s="8"/>
      <c r="C567" s="13" t="str">
        <f>VLOOKUP(TEXT(B567,"MMMM"),Mois!$B$3:$C$14,2,0)</f>
        <v>JANVIER</v>
      </c>
      <c r="D567" s="13">
        <f t="shared" si="8"/>
        <v>1900</v>
      </c>
      <c r="E567" s="13"/>
      <c r="F567" s="13"/>
      <c r="G567" s="13"/>
      <c r="H567" s="13"/>
      <c r="I567" s="4"/>
      <c r="J567" s="3"/>
    </row>
    <row r="568" spans="1:10" x14ac:dyDescent="0.3">
      <c r="A568">
        <v>564</v>
      </c>
      <c r="B568" s="8"/>
      <c r="C568" s="13" t="str">
        <f>VLOOKUP(TEXT(B568,"MMMM"),Mois!$B$3:$C$14,2,0)</f>
        <v>JANVIER</v>
      </c>
      <c r="D568" s="13">
        <f t="shared" si="8"/>
        <v>1900</v>
      </c>
      <c r="E568" s="13"/>
      <c r="F568" s="13"/>
      <c r="G568" s="13"/>
      <c r="H568" s="13"/>
      <c r="I568" s="4"/>
      <c r="J568" s="3"/>
    </row>
    <row r="569" spans="1:10" x14ac:dyDescent="0.3">
      <c r="A569">
        <v>565</v>
      </c>
      <c r="B569" s="8"/>
      <c r="C569" s="13" t="str">
        <f>VLOOKUP(TEXT(B569,"MMMM"),Mois!$B$3:$C$14,2,0)</f>
        <v>JANVIER</v>
      </c>
      <c r="D569" s="13">
        <f t="shared" si="8"/>
        <v>1900</v>
      </c>
      <c r="E569" s="13"/>
      <c r="F569" s="13"/>
      <c r="G569" s="13"/>
      <c r="H569" s="13"/>
      <c r="I569" s="4"/>
      <c r="J569" s="3"/>
    </row>
    <row r="570" spans="1:10" x14ac:dyDescent="0.3">
      <c r="A570">
        <v>566</v>
      </c>
      <c r="B570" s="8"/>
      <c r="C570" s="13" t="str">
        <f>VLOOKUP(TEXT(B570,"MMMM"),Mois!$B$3:$C$14,2,0)</f>
        <v>JANVIER</v>
      </c>
      <c r="D570" s="13">
        <f t="shared" si="8"/>
        <v>1900</v>
      </c>
      <c r="E570" s="13"/>
      <c r="F570" s="13"/>
      <c r="G570" s="13"/>
      <c r="H570" s="13"/>
      <c r="I570" s="4"/>
      <c r="J570" s="3"/>
    </row>
    <row r="571" spans="1:10" x14ac:dyDescent="0.3">
      <c r="A571">
        <v>567</v>
      </c>
      <c r="B571" s="8"/>
      <c r="C571" s="13" t="str">
        <f>VLOOKUP(TEXT(B571,"MMMM"),Mois!$B$3:$C$14,2,0)</f>
        <v>JANVIER</v>
      </c>
      <c r="D571" s="13">
        <f t="shared" si="8"/>
        <v>1900</v>
      </c>
      <c r="E571" s="13"/>
      <c r="F571" s="13"/>
      <c r="G571" s="13"/>
      <c r="H571" s="13"/>
      <c r="I571" s="4"/>
      <c r="J571" s="3"/>
    </row>
    <row r="572" spans="1:10" x14ac:dyDescent="0.3">
      <c r="A572">
        <v>568</v>
      </c>
      <c r="B572" s="8"/>
      <c r="C572" s="13" t="str">
        <f>VLOOKUP(TEXT(B572,"MMMM"),Mois!$B$3:$C$14,2,0)</f>
        <v>JANVIER</v>
      </c>
      <c r="D572" s="13">
        <f t="shared" si="8"/>
        <v>1900</v>
      </c>
      <c r="E572" s="13"/>
      <c r="F572" s="13"/>
      <c r="G572" s="13"/>
      <c r="H572" s="13"/>
      <c r="I572" s="4"/>
      <c r="J572" s="3"/>
    </row>
    <row r="573" spans="1:10" x14ac:dyDescent="0.3">
      <c r="A573">
        <v>569</v>
      </c>
      <c r="B573" s="8"/>
      <c r="C573" s="13" t="str">
        <f>VLOOKUP(TEXT(B573,"MMMM"),Mois!$B$3:$C$14,2,0)</f>
        <v>JANVIER</v>
      </c>
      <c r="D573" s="13">
        <f t="shared" si="8"/>
        <v>1900</v>
      </c>
      <c r="E573" s="13"/>
      <c r="F573" s="13"/>
      <c r="G573" s="13"/>
      <c r="H573" s="13"/>
      <c r="I573" s="4"/>
      <c r="J573" s="3"/>
    </row>
    <row r="574" spans="1:10" x14ac:dyDescent="0.3">
      <c r="A574">
        <v>570</v>
      </c>
      <c r="B574" s="8"/>
      <c r="C574" s="13" t="str">
        <f>VLOOKUP(TEXT(B574,"MMMM"),Mois!$B$3:$C$14,2,0)</f>
        <v>JANVIER</v>
      </c>
      <c r="D574" s="13">
        <f t="shared" si="8"/>
        <v>1900</v>
      </c>
      <c r="E574" s="13"/>
      <c r="F574" s="13"/>
      <c r="G574" s="13"/>
      <c r="H574" s="13"/>
      <c r="I574" s="4"/>
      <c r="J574" s="3"/>
    </row>
    <row r="575" spans="1:10" x14ac:dyDescent="0.3">
      <c r="A575">
        <v>571</v>
      </c>
      <c r="B575" s="8"/>
      <c r="C575" s="13" t="str">
        <f>VLOOKUP(TEXT(B575,"MMMM"),Mois!$B$3:$C$14,2,0)</f>
        <v>JANVIER</v>
      </c>
      <c r="D575" s="13">
        <f t="shared" si="8"/>
        <v>1900</v>
      </c>
      <c r="E575" s="13"/>
      <c r="F575" s="13"/>
      <c r="G575" s="13"/>
      <c r="H575" s="13"/>
      <c r="I575" s="4"/>
      <c r="J575" s="3"/>
    </row>
    <row r="576" spans="1:10" x14ac:dyDescent="0.3">
      <c r="A576">
        <v>572</v>
      </c>
      <c r="B576" s="8"/>
      <c r="C576" s="13" t="str">
        <f>VLOOKUP(TEXT(B576,"MMMM"),Mois!$B$3:$C$14,2,0)</f>
        <v>JANVIER</v>
      </c>
      <c r="D576" s="13">
        <f t="shared" si="8"/>
        <v>1900</v>
      </c>
      <c r="E576" s="13"/>
      <c r="F576" s="13"/>
      <c r="G576" s="13"/>
      <c r="H576" s="13"/>
      <c r="I576" s="4"/>
      <c r="J576" s="3"/>
    </row>
    <row r="577" spans="1:10" x14ac:dyDescent="0.3">
      <c r="A577">
        <v>573</v>
      </c>
      <c r="B577" s="8"/>
      <c r="C577" s="13" t="str">
        <f>VLOOKUP(TEXT(B577,"MMMM"),Mois!$B$3:$C$14,2,0)</f>
        <v>JANVIER</v>
      </c>
      <c r="D577" s="13">
        <f t="shared" si="8"/>
        <v>1900</v>
      </c>
      <c r="E577" s="13"/>
      <c r="F577" s="13"/>
      <c r="G577" s="13"/>
      <c r="H577" s="13"/>
      <c r="I577" s="4"/>
      <c r="J577" s="3"/>
    </row>
    <row r="578" spans="1:10" x14ac:dyDescent="0.3">
      <c r="A578">
        <v>574</v>
      </c>
      <c r="B578" s="8"/>
      <c r="C578" s="13" t="str">
        <f>VLOOKUP(TEXT(B578,"MMMM"),Mois!$B$3:$C$14,2,0)</f>
        <v>JANVIER</v>
      </c>
      <c r="D578" s="13">
        <f t="shared" si="8"/>
        <v>1900</v>
      </c>
      <c r="E578" s="13"/>
      <c r="F578" s="13"/>
      <c r="G578" s="13"/>
      <c r="H578" s="13"/>
      <c r="I578" s="4"/>
      <c r="J578" s="3"/>
    </row>
    <row r="579" spans="1:10" x14ac:dyDescent="0.3">
      <c r="A579">
        <v>575</v>
      </c>
      <c r="B579" s="8"/>
      <c r="C579" s="13" t="str">
        <f>VLOOKUP(TEXT(B579,"MMMM"),Mois!$B$3:$C$14,2,0)</f>
        <v>JANVIER</v>
      </c>
      <c r="D579" s="13">
        <f t="shared" si="8"/>
        <v>1900</v>
      </c>
      <c r="E579" s="13"/>
      <c r="F579" s="13"/>
      <c r="G579" s="13"/>
      <c r="H579" s="13"/>
      <c r="I579" s="4"/>
      <c r="J579" s="3"/>
    </row>
    <row r="580" spans="1:10" x14ac:dyDescent="0.3">
      <c r="A580">
        <v>576</v>
      </c>
      <c r="B580" s="8"/>
      <c r="C580" s="13" t="str">
        <f>VLOOKUP(TEXT(B580,"MMMM"),Mois!$B$3:$C$14,2,0)</f>
        <v>JANVIER</v>
      </c>
      <c r="D580" s="13">
        <f t="shared" si="8"/>
        <v>1900</v>
      </c>
      <c r="E580" s="13"/>
      <c r="F580" s="13"/>
      <c r="G580" s="13"/>
      <c r="H580" s="13"/>
      <c r="I580" s="4"/>
      <c r="J580" s="3"/>
    </row>
    <row r="581" spans="1:10" x14ac:dyDescent="0.3">
      <c r="A581">
        <v>577</v>
      </c>
      <c r="B581" s="8"/>
      <c r="C581" s="13" t="str">
        <f>VLOOKUP(TEXT(B581,"MMMM"),Mois!$B$3:$C$14,2,0)</f>
        <v>JANVIER</v>
      </c>
      <c r="D581" s="13">
        <f t="shared" si="8"/>
        <v>1900</v>
      </c>
      <c r="E581" s="13"/>
      <c r="F581" s="13"/>
      <c r="G581" s="13"/>
      <c r="H581" s="13"/>
      <c r="I581" s="4"/>
      <c r="J581" s="3"/>
    </row>
    <row r="582" spans="1:10" x14ac:dyDescent="0.3">
      <c r="A582">
        <v>578</v>
      </c>
      <c r="B582" s="8"/>
      <c r="C582" s="13" t="str">
        <f>VLOOKUP(TEXT(B582,"MMMM"),Mois!$B$3:$C$14,2,0)</f>
        <v>JANVIER</v>
      </c>
      <c r="D582" s="13">
        <f t="shared" si="8"/>
        <v>1900</v>
      </c>
      <c r="E582" s="13"/>
      <c r="F582" s="13"/>
      <c r="G582" s="13"/>
      <c r="H582" s="13"/>
      <c r="I582" s="4"/>
      <c r="J582" s="3"/>
    </row>
    <row r="583" spans="1:10" x14ac:dyDescent="0.3">
      <c r="A583">
        <v>579</v>
      </c>
      <c r="B583" s="8"/>
      <c r="C583" s="13" t="str">
        <f>VLOOKUP(TEXT(B583,"MMMM"),Mois!$B$3:$C$14,2,0)</f>
        <v>JANVIER</v>
      </c>
      <c r="D583" s="13">
        <f t="shared" ref="D583:D646" si="9">YEAR(B583)</f>
        <v>1900</v>
      </c>
      <c r="E583" s="13"/>
      <c r="F583" s="13"/>
      <c r="G583" s="13"/>
      <c r="H583" s="13"/>
      <c r="I583" s="4"/>
      <c r="J583" s="3"/>
    </row>
    <row r="584" spans="1:10" x14ac:dyDescent="0.3">
      <c r="A584">
        <v>580</v>
      </c>
      <c r="B584" s="8"/>
      <c r="C584" s="13" t="str">
        <f>VLOOKUP(TEXT(B584,"MMMM"),Mois!$B$3:$C$14,2,0)</f>
        <v>JANVIER</v>
      </c>
      <c r="D584" s="13">
        <f t="shared" si="9"/>
        <v>1900</v>
      </c>
      <c r="E584" s="13"/>
      <c r="F584" s="13"/>
      <c r="G584" s="13"/>
      <c r="H584" s="13"/>
      <c r="I584" s="4"/>
      <c r="J584" s="3"/>
    </row>
    <row r="585" spans="1:10" x14ac:dyDescent="0.3">
      <c r="A585">
        <v>581</v>
      </c>
      <c r="B585" s="8"/>
      <c r="C585" s="13" t="str">
        <f>VLOOKUP(TEXT(B585,"MMMM"),Mois!$B$3:$C$14,2,0)</f>
        <v>JANVIER</v>
      </c>
      <c r="D585" s="13">
        <f t="shared" si="9"/>
        <v>1900</v>
      </c>
      <c r="E585" s="13"/>
      <c r="F585" s="13"/>
      <c r="G585" s="13"/>
      <c r="H585" s="13"/>
      <c r="I585" s="4"/>
      <c r="J585" s="3"/>
    </row>
    <row r="586" spans="1:10" x14ac:dyDescent="0.3">
      <c r="A586">
        <v>582</v>
      </c>
      <c r="B586" s="8"/>
      <c r="C586" s="13" t="str">
        <f>VLOOKUP(TEXT(B586,"MMMM"),Mois!$B$3:$C$14,2,0)</f>
        <v>JANVIER</v>
      </c>
      <c r="D586" s="13">
        <f t="shared" si="9"/>
        <v>1900</v>
      </c>
      <c r="E586" s="13"/>
      <c r="F586" s="13"/>
      <c r="G586" s="13"/>
      <c r="H586" s="13"/>
      <c r="I586" s="4"/>
      <c r="J586" s="3"/>
    </row>
    <row r="587" spans="1:10" x14ac:dyDescent="0.3">
      <c r="A587">
        <v>583</v>
      </c>
      <c r="B587" s="8"/>
      <c r="C587" s="13" t="str">
        <f>VLOOKUP(TEXT(B587,"MMMM"),Mois!$B$3:$C$14,2,0)</f>
        <v>JANVIER</v>
      </c>
      <c r="D587" s="13">
        <f t="shared" si="9"/>
        <v>1900</v>
      </c>
      <c r="E587" s="13"/>
      <c r="F587" s="13"/>
      <c r="G587" s="13"/>
      <c r="H587" s="13"/>
      <c r="I587" s="4"/>
      <c r="J587" s="3"/>
    </row>
    <row r="588" spans="1:10" x14ac:dyDescent="0.3">
      <c r="A588">
        <v>584</v>
      </c>
      <c r="B588" s="8"/>
      <c r="C588" s="13" t="str">
        <f>VLOOKUP(TEXT(B588,"MMMM"),Mois!$B$3:$C$14,2,0)</f>
        <v>JANVIER</v>
      </c>
      <c r="D588" s="13">
        <f t="shared" si="9"/>
        <v>1900</v>
      </c>
      <c r="E588" s="13"/>
      <c r="F588" s="13"/>
      <c r="G588" s="13"/>
      <c r="H588" s="13"/>
      <c r="I588" s="4"/>
      <c r="J588" s="3"/>
    </row>
    <row r="589" spans="1:10" x14ac:dyDescent="0.3">
      <c r="A589">
        <v>585</v>
      </c>
      <c r="B589" s="8"/>
      <c r="C589" s="13" t="str">
        <f>VLOOKUP(TEXT(B589,"MMMM"),Mois!$B$3:$C$14,2,0)</f>
        <v>JANVIER</v>
      </c>
      <c r="D589" s="13">
        <f t="shared" si="9"/>
        <v>1900</v>
      </c>
      <c r="E589" s="13"/>
      <c r="F589" s="13"/>
      <c r="G589" s="13"/>
      <c r="H589" s="13"/>
      <c r="I589" s="4"/>
      <c r="J589" s="3"/>
    </row>
    <row r="590" spans="1:10" x14ac:dyDescent="0.3">
      <c r="A590">
        <v>586</v>
      </c>
      <c r="B590" s="8"/>
      <c r="C590" s="13" t="str">
        <f>VLOOKUP(TEXT(B590,"MMMM"),Mois!$B$3:$C$14,2,0)</f>
        <v>JANVIER</v>
      </c>
      <c r="D590" s="13">
        <f t="shared" si="9"/>
        <v>1900</v>
      </c>
      <c r="E590" s="13"/>
      <c r="F590" s="13"/>
      <c r="G590" s="13"/>
      <c r="H590" s="13"/>
      <c r="I590" s="4"/>
      <c r="J590" s="3"/>
    </row>
    <row r="591" spans="1:10" x14ac:dyDescent="0.3">
      <c r="A591">
        <v>587</v>
      </c>
      <c r="B591" s="8"/>
      <c r="C591" s="13" t="str">
        <f>VLOOKUP(TEXT(B591,"MMMM"),Mois!$B$3:$C$14,2,0)</f>
        <v>JANVIER</v>
      </c>
      <c r="D591" s="13">
        <f t="shared" si="9"/>
        <v>1900</v>
      </c>
      <c r="E591" s="13"/>
      <c r="F591" s="13"/>
      <c r="G591" s="13"/>
      <c r="H591" s="13"/>
      <c r="I591" s="4"/>
      <c r="J591" s="3"/>
    </row>
    <row r="592" spans="1:10" x14ac:dyDescent="0.3">
      <c r="A592">
        <v>588</v>
      </c>
      <c r="B592" s="8"/>
      <c r="C592" s="13" t="str">
        <f>VLOOKUP(TEXT(B592,"MMMM"),Mois!$B$3:$C$14,2,0)</f>
        <v>JANVIER</v>
      </c>
      <c r="D592" s="13">
        <f t="shared" si="9"/>
        <v>1900</v>
      </c>
      <c r="E592" s="13"/>
      <c r="F592" s="13"/>
      <c r="G592" s="13"/>
      <c r="H592" s="13"/>
      <c r="I592" s="4"/>
      <c r="J592" s="3"/>
    </row>
    <row r="593" spans="1:10" x14ac:dyDescent="0.3">
      <c r="A593">
        <v>589</v>
      </c>
      <c r="B593" s="8"/>
      <c r="C593" s="13" t="str">
        <f>VLOOKUP(TEXT(B593,"MMMM"),Mois!$B$3:$C$14,2,0)</f>
        <v>JANVIER</v>
      </c>
      <c r="D593" s="13">
        <f t="shared" si="9"/>
        <v>1900</v>
      </c>
      <c r="E593" s="13"/>
      <c r="F593" s="13"/>
      <c r="G593" s="13"/>
      <c r="H593" s="13"/>
      <c r="I593" s="4"/>
      <c r="J593" s="3"/>
    </row>
    <row r="594" spans="1:10" x14ac:dyDescent="0.3">
      <c r="A594">
        <v>590</v>
      </c>
      <c r="B594" s="8"/>
      <c r="C594" s="13" t="str">
        <f>VLOOKUP(TEXT(B594,"MMMM"),Mois!$B$3:$C$14,2,0)</f>
        <v>JANVIER</v>
      </c>
      <c r="D594" s="13">
        <f t="shared" si="9"/>
        <v>1900</v>
      </c>
      <c r="E594" s="13"/>
      <c r="F594" s="13"/>
      <c r="G594" s="13"/>
      <c r="H594" s="13"/>
      <c r="I594" s="4"/>
      <c r="J594" s="3"/>
    </row>
    <row r="595" spans="1:10" x14ac:dyDescent="0.3">
      <c r="A595">
        <v>591</v>
      </c>
      <c r="B595" s="8"/>
      <c r="C595" s="13" t="str">
        <f>VLOOKUP(TEXT(B595,"MMMM"),Mois!$B$3:$C$14,2,0)</f>
        <v>JANVIER</v>
      </c>
      <c r="D595" s="13">
        <f t="shared" si="9"/>
        <v>1900</v>
      </c>
      <c r="E595" s="13"/>
      <c r="F595" s="13"/>
      <c r="G595" s="13"/>
      <c r="H595" s="13"/>
      <c r="I595" s="4"/>
      <c r="J595" s="3"/>
    </row>
    <row r="596" spans="1:10" x14ac:dyDescent="0.3">
      <c r="A596">
        <v>592</v>
      </c>
      <c r="B596" s="8"/>
      <c r="C596" s="13" t="str">
        <f>VLOOKUP(TEXT(B596,"MMMM"),Mois!$B$3:$C$14,2,0)</f>
        <v>JANVIER</v>
      </c>
      <c r="D596" s="13">
        <f t="shared" si="9"/>
        <v>1900</v>
      </c>
      <c r="E596" s="13"/>
      <c r="F596" s="13"/>
      <c r="G596" s="13"/>
      <c r="H596" s="13"/>
      <c r="I596" s="4"/>
      <c r="J596" s="3"/>
    </row>
    <row r="597" spans="1:10" x14ac:dyDescent="0.3">
      <c r="A597">
        <v>593</v>
      </c>
      <c r="B597" s="8"/>
      <c r="C597" s="13" t="str">
        <f>VLOOKUP(TEXT(B597,"MMMM"),Mois!$B$3:$C$14,2,0)</f>
        <v>JANVIER</v>
      </c>
      <c r="D597" s="13">
        <f t="shared" si="9"/>
        <v>1900</v>
      </c>
      <c r="E597" s="13"/>
      <c r="F597" s="13"/>
      <c r="G597" s="13"/>
      <c r="H597" s="13"/>
      <c r="I597" s="4"/>
      <c r="J597" s="3"/>
    </row>
    <row r="598" spans="1:10" x14ac:dyDescent="0.3">
      <c r="A598">
        <v>594</v>
      </c>
      <c r="B598" s="8"/>
      <c r="C598" s="13" t="str">
        <f>VLOOKUP(TEXT(B598,"MMMM"),Mois!$B$3:$C$14,2,0)</f>
        <v>JANVIER</v>
      </c>
      <c r="D598" s="13">
        <f t="shared" si="9"/>
        <v>1900</v>
      </c>
      <c r="E598" s="13"/>
      <c r="F598" s="13"/>
      <c r="G598" s="13"/>
      <c r="H598" s="13"/>
      <c r="I598" s="4"/>
      <c r="J598" s="3"/>
    </row>
    <row r="599" spans="1:10" x14ac:dyDescent="0.3">
      <c r="A599">
        <v>595</v>
      </c>
      <c r="B599" s="8"/>
      <c r="C599" s="13" t="str">
        <f>VLOOKUP(TEXT(B599,"MMMM"),Mois!$B$3:$C$14,2,0)</f>
        <v>JANVIER</v>
      </c>
      <c r="D599" s="13">
        <f t="shared" si="9"/>
        <v>1900</v>
      </c>
      <c r="E599" s="13"/>
      <c r="F599" s="13"/>
      <c r="G599" s="13"/>
      <c r="H599" s="13"/>
      <c r="I599" s="4"/>
      <c r="J599" s="3"/>
    </row>
    <row r="600" spans="1:10" x14ac:dyDescent="0.3">
      <c r="A600">
        <v>596</v>
      </c>
      <c r="B600" s="8"/>
      <c r="C600" s="13" t="str">
        <f>VLOOKUP(TEXT(B600,"MMMM"),Mois!$B$3:$C$14,2,0)</f>
        <v>JANVIER</v>
      </c>
      <c r="D600" s="13">
        <f t="shared" si="9"/>
        <v>1900</v>
      </c>
      <c r="E600" s="13"/>
      <c r="F600" s="13"/>
      <c r="G600" s="13"/>
      <c r="H600" s="13"/>
      <c r="I600" s="4"/>
      <c r="J600" s="3"/>
    </row>
    <row r="601" spans="1:10" x14ac:dyDescent="0.3">
      <c r="A601">
        <v>597</v>
      </c>
      <c r="B601" s="8"/>
      <c r="C601" s="13" t="str">
        <f>VLOOKUP(TEXT(B601,"MMMM"),Mois!$B$3:$C$14,2,0)</f>
        <v>JANVIER</v>
      </c>
      <c r="D601" s="13">
        <f t="shared" si="9"/>
        <v>1900</v>
      </c>
      <c r="E601" s="13"/>
      <c r="F601" s="13"/>
      <c r="G601" s="13"/>
      <c r="H601" s="13"/>
      <c r="I601" s="4"/>
      <c r="J601" s="3"/>
    </row>
    <row r="602" spans="1:10" x14ac:dyDescent="0.3">
      <c r="A602">
        <v>598</v>
      </c>
      <c r="B602" s="8"/>
      <c r="C602" s="13" t="str">
        <f>VLOOKUP(TEXT(B602,"MMMM"),Mois!$B$3:$C$14,2,0)</f>
        <v>JANVIER</v>
      </c>
      <c r="D602" s="13">
        <f t="shared" si="9"/>
        <v>1900</v>
      </c>
      <c r="E602" s="13"/>
      <c r="F602" s="13"/>
      <c r="G602" s="13"/>
      <c r="H602" s="13"/>
      <c r="I602" s="4"/>
      <c r="J602" s="3"/>
    </row>
    <row r="603" spans="1:10" x14ac:dyDescent="0.3">
      <c r="A603">
        <v>599</v>
      </c>
      <c r="B603" s="8"/>
      <c r="C603" s="13" t="str">
        <f>VLOOKUP(TEXT(B603,"MMMM"),Mois!$B$3:$C$14,2,0)</f>
        <v>JANVIER</v>
      </c>
      <c r="D603" s="13">
        <f t="shared" si="9"/>
        <v>1900</v>
      </c>
      <c r="E603" s="13"/>
      <c r="F603" s="13"/>
      <c r="G603" s="13"/>
      <c r="H603" s="13"/>
      <c r="I603" s="4"/>
      <c r="J603" s="3"/>
    </row>
    <row r="604" spans="1:10" x14ac:dyDescent="0.3">
      <c r="A604">
        <v>600</v>
      </c>
      <c r="B604" s="8"/>
      <c r="C604" s="13" t="str">
        <f>VLOOKUP(TEXT(B604,"MMMM"),Mois!$B$3:$C$14,2,0)</f>
        <v>JANVIER</v>
      </c>
      <c r="D604" s="13">
        <f t="shared" si="9"/>
        <v>1900</v>
      </c>
      <c r="E604" s="13"/>
      <c r="F604" s="13"/>
      <c r="G604" s="13"/>
      <c r="H604" s="13"/>
      <c r="I604" s="4"/>
      <c r="J604" s="3"/>
    </row>
    <row r="605" spans="1:10" x14ac:dyDescent="0.3">
      <c r="A605">
        <v>601</v>
      </c>
      <c r="B605" s="8"/>
      <c r="C605" s="13" t="str">
        <f>VLOOKUP(TEXT(B605,"MMMM"),Mois!$B$3:$C$14,2,0)</f>
        <v>JANVIER</v>
      </c>
      <c r="D605" s="13">
        <f t="shared" si="9"/>
        <v>1900</v>
      </c>
      <c r="E605" s="13"/>
      <c r="F605" s="13"/>
      <c r="G605" s="13"/>
      <c r="H605" s="13"/>
      <c r="I605" s="4"/>
      <c r="J605" s="3"/>
    </row>
    <row r="606" spans="1:10" x14ac:dyDescent="0.3">
      <c r="A606">
        <v>602</v>
      </c>
      <c r="B606" s="8"/>
      <c r="C606" s="13" t="str">
        <f>VLOOKUP(TEXT(B606,"MMMM"),Mois!$B$3:$C$14,2,0)</f>
        <v>JANVIER</v>
      </c>
      <c r="D606" s="13">
        <f t="shared" si="9"/>
        <v>1900</v>
      </c>
      <c r="E606" s="13"/>
      <c r="F606" s="13"/>
      <c r="G606" s="13"/>
      <c r="H606" s="13"/>
      <c r="I606" s="4"/>
      <c r="J606" s="3"/>
    </row>
    <row r="607" spans="1:10" x14ac:dyDescent="0.3">
      <c r="A607">
        <v>603</v>
      </c>
      <c r="B607" s="8"/>
      <c r="C607" s="13" t="str">
        <f>VLOOKUP(TEXT(B607,"MMMM"),Mois!$B$3:$C$14,2,0)</f>
        <v>JANVIER</v>
      </c>
      <c r="D607" s="13">
        <f t="shared" si="9"/>
        <v>1900</v>
      </c>
      <c r="E607" s="13"/>
      <c r="F607" s="13"/>
      <c r="G607" s="13"/>
      <c r="H607" s="13"/>
      <c r="I607" s="4"/>
      <c r="J607" s="3"/>
    </row>
    <row r="608" spans="1:10" x14ac:dyDescent="0.3">
      <c r="A608">
        <v>604</v>
      </c>
      <c r="B608" s="8"/>
      <c r="C608" s="13" t="str">
        <f>VLOOKUP(TEXT(B608,"MMMM"),Mois!$B$3:$C$14,2,0)</f>
        <v>JANVIER</v>
      </c>
      <c r="D608" s="13">
        <f t="shared" si="9"/>
        <v>1900</v>
      </c>
      <c r="E608" s="13"/>
      <c r="F608" s="13"/>
      <c r="G608" s="13"/>
      <c r="H608" s="13"/>
      <c r="I608" s="4"/>
      <c r="J608" s="3"/>
    </row>
    <row r="609" spans="1:10" x14ac:dyDescent="0.3">
      <c r="A609">
        <v>605</v>
      </c>
      <c r="B609" s="8"/>
      <c r="C609" s="13" t="str">
        <f>VLOOKUP(TEXT(B609,"MMMM"),Mois!$B$3:$C$14,2,0)</f>
        <v>JANVIER</v>
      </c>
      <c r="D609" s="13">
        <f t="shared" si="9"/>
        <v>1900</v>
      </c>
      <c r="E609" s="13"/>
      <c r="F609" s="13"/>
      <c r="G609" s="13"/>
      <c r="H609" s="13"/>
      <c r="I609" s="4"/>
      <c r="J609" s="3"/>
    </row>
    <row r="610" spans="1:10" x14ac:dyDescent="0.3">
      <c r="A610">
        <v>606</v>
      </c>
      <c r="B610" s="8"/>
      <c r="C610" s="13" t="str">
        <f>VLOOKUP(TEXT(B610,"MMMM"),Mois!$B$3:$C$14,2,0)</f>
        <v>JANVIER</v>
      </c>
      <c r="D610" s="13">
        <f t="shared" si="9"/>
        <v>1900</v>
      </c>
      <c r="E610" s="13"/>
      <c r="F610" s="13"/>
      <c r="G610" s="13"/>
      <c r="H610" s="13"/>
      <c r="I610" s="4"/>
      <c r="J610" s="3"/>
    </row>
    <row r="611" spans="1:10" x14ac:dyDescent="0.3">
      <c r="A611">
        <v>607</v>
      </c>
      <c r="B611" s="8"/>
      <c r="C611" s="13" t="str">
        <f>VLOOKUP(TEXT(B611,"MMMM"),Mois!$B$3:$C$14,2,0)</f>
        <v>JANVIER</v>
      </c>
      <c r="D611" s="13">
        <f t="shared" si="9"/>
        <v>1900</v>
      </c>
      <c r="E611" s="13"/>
      <c r="F611" s="13"/>
      <c r="G611" s="13"/>
      <c r="H611" s="13"/>
      <c r="I611" s="4"/>
      <c r="J611" s="3"/>
    </row>
    <row r="612" spans="1:10" x14ac:dyDescent="0.3">
      <c r="A612">
        <v>608</v>
      </c>
      <c r="B612" s="8"/>
      <c r="C612" s="13" t="str">
        <f>VLOOKUP(TEXT(B612,"MMMM"),Mois!$B$3:$C$14,2,0)</f>
        <v>JANVIER</v>
      </c>
      <c r="D612" s="13">
        <f t="shared" si="9"/>
        <v>1900</v>
      </c>
      <c r="E612" s="13"/>
      <c r="F612" s="13"/>
      <c r="G612" s="13"/>
      <c r="H612" s="13"/>
      <c r="I612" s="4"/>
      <c r="J612" s="3"/>
    </row>
    <row r="613" spans="1:10" x14ac:dyDescent="0.3">
      <c r="A613">
        <v>609</v>
      </c>
      <c r="B613" s="8"/>
      <c r="C613" s="13" t="str">
        <f>VLOOKUP(TEXT(B613,"MMMM"),Mois!$B$3:$C$14,2,0)</f>
        <v>JANVIER</v>
      </c>
      <c r="D613" s="13">
        <f t="shared" si="9"/>
        <v>1900</v>
      </c>
      <c r="E613" s="13"/>
      <c r="F613" s="13"/>
      <c r="G613" s="13"/>
      <c r="H613" s="13"/>
      <c r="I613" s="4"/>
      <c r="J613" s="3"/>
    </row>
    <row r="614" spans="1:10" x14ac:dyDescent="0.3">
      <c r="A614">
        <v>610</v>
      </c>
      <c r="B614" s="8"/>
      <c r="C614" s="13" t="str">
        <f>VLOOKUP(TEXT(B614,"MMMM"),Mois!$B$3:$C$14,2,0)</f>
        <v>JANVIER</v>
      </c>
      <c r="D614" s="13">
        <f t="shared" si="9"/>
        <v>1900</v>
      </c>
      <c r="E614" s="13"/>
      <c r="F614" s="13"/>
      <c r="G614" s="13"/>
      <c r="H614" s="13"/>
      <c r="I614" s="4"/>
      <c r="J614" s="3"/>
    </row>
    <row r="615" spans="1:10" x14ac:dyDescent="0.3">
      <c r="A615">
        <v>611</v>
      </c>
      <c r="B615" s="8"/>
      <c r="C615" s="13" t="str">
        <f>VLOOKUP(TEXT(B615,"MMMM"),Mois!$B$3:$C$14,2,0)</f>
        <v>JANVIER</v>
      </c>
      <c r="D615" s="13">
        <f t="shared" si="9"/>
        <v>1900</v>
      </c>
      <c r="E615" s="13"/>
      <c r="F615" s="13"/>
      <c r="G615" s="13"/>
      <c r="H615" s="13"/>
      <c r="I615" s="4"/>
      <c r="J615" s="3"/>
    </row>
    <row r="616" spans="1:10" x14ac:dyDescent="0.3">
      <c r="A616">
        <v>612</v>
      </c>
      <c r="B616" s="8"/>
      <c r="C616" s="13" t="str">
        <f>VLOOKUP(TEXT(B616,"MMMM"),Mois!$B$3:$C$14,2,0)</f>
        <v>JANVIER</v>
      </c>
      <c r="D616" s="13">
        <f t="shared" si="9"/>
        <v>1900</v>
      </c>
      <c r="E616" s="13"/>
      <c r="F616" s="13"/>
      <c r="G616" s="13"/>
      <c r="H616" s="13"/>
      <c r="I616" s="4"/>
      <c r="J616" s="3"/>
    </row>
    <row r="617" spans="1:10" x14ac:dyDescent="0.3">
      <c r="A617">
        <v>613</v>
      </c>
      <c r="B617" s="8"/>
      <c r="C617" s="13" t="str">
        <f>VLOOKUP(TEXT(B617,"MMMM"),Mois!$B$3:$C$14,2,0)</f>
        <v>JANVIER</v>
      </c>
      <c r="D617" s="13">
        <f t="shared" si="9"/>
        <v>1900</v>
      </c>
      <c r="E617" s="13"/>
      <c r="F617" s="13"/>
      <c r="G617" s="13"/>
      <c r="H617" s="13"/>
      <c r="I617" s="4"/>
      <c r="J617" s="3"/>
    </row>
    <row r="618" spans="1:10" x14ac:dyDescent="0.3">
      <c r="A618">
        <v>614</v>
      </c>
      <c r="B618" s="8"/>
      <c r="C618" s="13" t="str">
        <f>VLOOKUP(TEXT(B618,"MMMM"),Mois!$B$3:$C$14,2,0)</f>
        <v>JANVIER</v>
      </c>
      <c r="D618" s="13">
        <f t="shared" si="9"/>
        <v>1900</v>
      </c>
      <c r="E618" s="13"/>
      <c r="F618" s="13"/>
      <c r="G618" s="13"/>
      <c r="H618" s="13"/>
      <c r="I618" s="4"/>
      <c r="J618" s="3"/>
    </row>
    <row r="619" spans="1:10" x14ac:dyDescent="0.3">
      <c r="A619">
        <v>615</v>
      </c>
      <c r="B619" s="8"/>
      <c r="C619" s="13" t="str">
        <f>VLOOKUP(TEXT(B619,"MMMM"),Mois!$B$3:$C$14,2,0)</f>
        <v>JANVIER</v>
      </c>
      <c r="D619" s="13">
        <f t="shared" si="9"/>
        <v>1900</v>
      </c>
      <c r="E619" s="13"/>
      <c r="F619" s="13"/>
      <c r="G619" s="13"/>
      <c r="H619" s="13"/>
      <c r="I619" s="4"/>
      <c r="J619" s="3"/>
    </row>
    <row r="620" spans="1:10" x14ac:dyDescent="0.3">
      <c r="A620">
        <v>616</v>
      </c>
      <c r="B620" s="8"/>
      <c r="C620" s="13" t="str">
        <f>VLOOKUP(TEXT(B620,"MMMM"),Mois!$B$3:$C$14,2,0)</f>
        <v>JANVIER</v>
      </c>
      <c r="D620" s="13">
        <f t="shared" si="9"/>
        <v>1900</v>
      </c>
      <c r="E620" s="13"/>
      <c r="F620" s="13"/>
      <c r="G620" s="13"/>
      <c r="H620" s="13"/>
      <c r="I620" s="4"/>
      <c r="J620" s="3"/>
    </row>
    <row r="621" spans="1:10" x14ac:dyDescent="0.3">
      <c r="A621">
        <v>617</v>
      </c>
      <c r="B621" s="8"/>
      <c r="C621" s="13" t="str">
        <f>VLOOKUP(TEXT(B621,"MMMM"),Mois!$B$3:$C$14,2,0)</f>
        <v>JANVIER</v>
      </c>
      <c r="D621" s="13">
        <f t="shared" si="9"/>
        <v>1900</v>
      </c>
      <c r="E621" s="13"/>
      <c r="F621" s="13"/>
      <c r="G621" s="13"/>
      <c r="H621" s="13"/>
      <c r="I621" s="4"/>
      <c r="J621" s="3"/>
    </row>
    <row r="622" spans="1:10" x14ac:dyDescent="0.3">
      <c r="A622">
        <v>618</v>
      </c>
      <c r="B622" s="8"/>
      <c r="C622" s="13" t="str">
        <f>VLOOKUP(TEXT(B622,"MMMM"),Mois!$B$3:$C$14,2,0)</f>
        <v>JANVIER</v>
      </c>
      <c r="D622" s="13">
        <f t="shared" si="9"/>
        <v>1900</v>
      </c>
      <c r="E622" s="13"/>
      <c r="F622" s="13"/>
      <c r="G622" s="13"/>
      <c r="H622" s="13"/>
      <c r="I622" s="4"/>
      <c r="J622" s="3"/>
    </row>
    <row r="623" spans="1:10" x14ac:dyDescent="0.3">
      <c r="A623">
        <v>619</v>
      </c>
      <c r="B623" s="8"/>
      <c r="C623" s="13" t="str">
        <f>VLOOKUP(TEXT(B623,"MMMM"),Mois!$B$3:$C$14,2,0)</f>
        <v>JANVIER</v>
      </c>
      <c r="D623" s="13">
        <f t="shared" si="9"/>
        <v>1900</v>
      </c>
      <c r="E623" s="13"/>
      <c r="F623" s="13"/>
      <c r="G623" s="13"/>
      <c r="H623" s="13"/>
      <c r="I623" s="4"/>
      <c r="J623" s="3"/>
    </row>
    <row r="624" spans="1:10" x14ac:dyDescent="0.3">
      <c r="A624">
        <v>620</v>
      </c>
      <c r="B624" s="8"/>
      <c r="C624" s="13" t="str">
        <f>VLOOKUP(TEXT(B624,"MMMM"),Mois!$B$3:$C$14,2,0)</f>
        <v>JANVIER</v>
      </c>
      <c r="D624" s="13">
        <f t="shared" si="9"/>
        <v>1900</v>
      </c>
      <c r="E624" s="13"/>
      <c r="F624" s="13"/>
      <c r="G624" s="13"/>
      <c r="H624" s="13"/>
      <c r="I624" s="4"/>
      <c r="J624" s="3"/>
    </row>
    <row r="625" spans="1:10" x14ac:dyDescent="0.3">
      <c r="A625">
        <v>621</v>
      </c>
      <c r="B625" s="8"/>
      <c r="C625" s="13" t="str">
        <f>VLOOKUP(TEXT(B625,"MMMM"),Mois!$B$3:$C$14,2,0)</f>
        <v>JANVIER</v>
      </c>
      <c r="D625" s="13">
        <f t="shared" si="9"/>
        <v>1900</v>
      </c>
      <c r="E625" s="13"/>
      <c r="F625" s="13"/>
      <c r="G625" s="13"/>
      <c r="H625" s="13"/>
      <c r="I625" s="4"/>
      <c r="J625" s="3"/>
    </row>
    <row r="626" spans="1:10" x14ac:dyDescent="0.3">
      <c r="A626">
        <v>622</v>
      </c>
      <c r="B626" s="8"/>
      <c r="C626" s="13" t="str">
        <f>VLOOKUP(TEXT(B626,"MMMM"),Mois!$B$3:$C$14,2,0)</f>
        <v>JANVIER</v>
      </c>
      <c r="D626" s="13">
        <f t="shared" si="9"/>
        <v>1900</v>
      </c>
      <c r="E626" s="13"/>
      <c r="F626" s="13"/>
      <c r="G626" s="13"/>
      <c r="H626" s="13"/>
      <c r="I626" s="4"/>
      <c r="J626" s="3"/>
    </row>
    <row r="627" spans="1:10" x14ac:dyDescent="0.3">
      <c r="A627">
        <v>623</v>
      </c>
      <c r="B627" s="8"/>
      <c r="C627" s="13" t="str">
        <f>VLOOKUP(TEXT(B627,"MMMM"),Mois!$B$3:$C$14,2,0)</f>
        <v>JANVIER</v>
      </c>
      <c r="D627" s="13">
        <f t="shared" si="9"/>
        <v>1900</v>
      </c>
      <c r="E627" s="13"/>
      <c r="F627" s="13"/>
      <c r="G627" s="13"/>
      <c r="H627" s="13"/>
      <c r="I627" s="4"/>
      <c r="J627" s="3"/>
    </row>
    <row r="628" spans="1:10" x14ac:dyDescent="0.3">
      <c r="A628">
        <v>624</v>
      </c>
      <c r="B628" s="8"/>
      <c r="C628" s="13" t="str">
        <f>VLOOKUP(TEXT(B628,"MMMM"),Mois!$B$3:$C$14,2,0)</f>
        <v>JANVIER</v>
      </c>
      <c r="D628" s="13">
        <f t="shared" si="9"/>
        <v>1900</v>
      </c>
      <c r="E628" s="13"/>
      <c r="F628" s="13"/>
      <c r="G628" s="13"/>
      <c r="H628" s="13"/>
      <c r="I628" s="4"/>
      <c r="J628" s="3"/>
    </row>
    <row r="629" spans="1:10" x14ac:dyDescent="0.3">
      <c r="A629">
        <v>625</v>
      </c>
      <c r="B629" s="8"/>
      <c r="C629" s="13" t="str">
        <f>VLOOKUP(TEXT(B629,"MMMM"),Mois!$B$3:$C$14,2,0)</f>
        <v>JANVIER</v>
      </c>
      <c r="D629" s="13">
        <f t="shared" si="9"/>
        <v>1900</v>
      </c>
      <c r="E629" s="13"/>
      <c r="F629" s="13"/>
      <c r="G629" s="13"/>
      <c r="H629" s="13"/>
      <c r="I629" s="4"/>
      <c r="J629" s="3"/>
    </row>
    <row r="630" spans="1:10" x14ac:dyDescent="0.3">
      <c r="A630">
        <v>626</v>
      </c>
      <c r="B630" s="8"/>
      <c r="C630" s="13" t="str">
        <f>VLOOKUP(TEXT(B630,"MMMM"),Mois!$B$3:$C$14,2,0)</f>
        <v>JANVIER</v>
      </c>
      <c r="D630" s="13">
        <f t="shared" si="9"/>
        <v>1900</v>
      </c>
      <c r="E630" s="13"/>
      <c r="F630" s="13"/>
      <c r="G630" s="13"/>
      <c r="H630" s="13"/>
      <c r="I630" s="4"/>
      <c r="J630" s="3"/>
    </row>
    <row r="631" spans="1:10" x14ac:dyDescent="0.3">
      <c r="A631">
        <v>627</v>
      </c>
      <c r="B631" s="8"/>
      <c r="C631" s="13" t="str">
        <f>VLOOKUP(TEXT(B631,"MMMM"),Mois!$B$3:$C$14,2,0)</f>
        <v>JANVIER</v>
      </c>
      <c r="D631" s="13">
        <f t="shared" si="9"/>
        <v>1900</v>
      </c>
      <c r="E631" s="13"/>
      <c r="F631" s="13"/>
      <c r="G631" s="13"/>
      <c r="H631" s="13"/>
      <c r="I631" s="4"/>
      <c r="J631" s="3"/>
    </row>
    <row r="632" spans="1:10" x14ac:dyDescent="0.3">
      <c r="A632">
        <v>628</v>
      </c>
      <c r="B632" s="8"/>
      <c r="C632" s="13" t="str">
        <f>VLOOKUP(TEXT(B632,"MMMM"),Mois!$B$3:$C$14,2,0)</f>
        <v>JANVIER</v>
      </c>
      <c r="D632" s="13">
        <f t="shared" si="9"/>
        <v>1900</v>
      </c>
      <c r="E632" s="13"/>
      <c r="F632" s="13"/>
      <c r="G632" s="13"/>
      <c r="H632" s="13"/>
      <c r="I632" s="4"/>
      <c r="J632" s="3"/>
    </row>
    <row r="633" spans="1:10" x14ac:dyDescent="0.3">
      <c r="A633">
        <v>629</v>
      </c>
      <c r="B633" s="8"/>
      <c r="C633" s="13" t="str">
        <f>VLOOKUP(TEXT(B633,"MMMM"),Mois!$B$3:$C$14,2,0)</f>
        <v>JANVIER</v>
      </c>
      <c r="D633" s="13">
        <f t="shared" si="9"/>
        <v>1900</v>
      </c>
      <c r="E633" s="13"/>
      <c r="F633" s="13"/>
      <c r="G633" s="13"/>
      <c r="H633" s="13"/>
      <c r="I633" s="4"/>
      <c r="J633" s="3"/>
    </row>
    <row r="634" spans="1:10" x14ac:dyDescent="0.3">
      <c r="A634">
        <v>630</v>
      </c>
      <c r="B634" s="8"/>
      <c r="C634" s="13" t="str">
        <f>VLOOKUP(TEXT(B634,"MMMM"),Mois!$B$3:$C$14,2,0)</f>
        <v>JANVIER</v>
      </c>
      <c r="D634" s="13">
        <f t="shared" si="9"/>
        <v>1900</v>
      </c>
      <c r="E634" s="13"/>
      <c r="F634" s="13"/>
      <c r="G634" s="13"/>
      <c r="H634" s="13"/>
      <c r="I634" s="4"/>
      <c r="J634" s="3"/>
    </row>
    <row r="635" spans="1:10" x14ac:dyDescent="0.3">
      <c r="A635">
        <v>631</v>
      </c>
      <c r="B635" s="8"/>
      <c r="C635" s="13" t="str">
        <f>VLOOKUP(TEXT(B635,"MMMM"),Mois!$B$3:$C$14,2,0)</f>
        <v>JANVIER</v>
      </c>
      <c r="D635" s="13">
        <f t="shared" si="9"/>
        <v>1900</v>
      </c>
      <c r="E635" s="13"/>
      <c r="F635" s="13"/>
      <c r="G635" s="13"/>
      <c r="H635" s="13"/>
      <c r="I635" s="4"/>
      <c r="J635" s="3"/>
    </row>
    <row r="636" spans="1:10" x14ac:dyDescent="0.3">
      <c r="A636">
        <v>632</v>
      </c>
      <c r="B636" s="8"/>
      <c r="C636" s="13" t="str">
        <f>VLOOKUP(TEXT(B636,"MMMM"),Mois!$B$3:$C$14,2,0)</f>
        <v>JANVIER</v>
      </c>
      <c r="D636" s="13">
        <f t="shared" si="9"/>
        <v>1900</v>
      </c>
      <c r="E636" s="13"/>
      <c r="F636" s="13"/>
      <c r="G636" s="13"/>
      <c r="H636" s="13"/>
      <c r="I636" s="4"/>
      <c r="J636" s="3"/>
    </row>
    <row r="637" spans="1:10" x14ac:dyDescent="0.3">
      <c r="A637">
        <v>633</v>
      </c>
      <c r="B637" s="8"/>
      <c r="C637" s="13" t="str">
        <f>VLOOKUP(TEXT(B637,"MMMM"),Mois!$B$3:$C$14,2,0)</f>
        <v>JANVIER</v>
      </c>
      <c r="D637" s="13">
        <f t="shared" si="9"/>
        <v>1900</v>
      </c>
      <c r="E637" s="13"/>
      <c r="F637" s="13"/>
      <c r="G637" s="13"/>
      <c r="H637" s="13"/>
      <c r="I637" s="4"/>
      <c r="J637" s="3"/>
    </row>
    <row r="638" spans="1:10" x14ac:dyDescent="0.3">
      <c r="A638">
        <v>634</v>
      </c>
      <c r="B638" s="8"/>
      <c r="C638" s="13" t="str">
        <f>VLOOKUP(TEXT(B638,"MMMM"),Mois!$B$3:$C$14,2,0)</f>
        <v>JANVIER</v>
      </c>
      <c r="D638" s="13">
        <f t="shared" si="9"/>
        <v>1900</v>
      </c>
      <c r="E638" s="13"/>
      <c r="F638" s="13"/>
      <c r="G638" s="13"/>
      <c r="H638" s="13"/>
      <c r="I638" s="4"/>
      <c r="J638" s="3"/>
    </row>
    <row r="639" spans="1:10" x14ac:dyDescent="0.3">
      <c r="A639">
        <v>635</v>
      </c>
      <c r="B639" s="8"/>
      <c r="C639" s="13" t="str">
        <f>VLOOKUP(TEXT(B639,"MMMM"),Mois!$B$3:$C$14,2,0)</f>
        <v>JANVIER</v>
      </c>
      <c r="D639" s="13">
        <f t="shared" si="9"/>
        <v>1900</v>
      </c>
      <c r="E639" s="13"/>
      <c r="F639" s="13"/>
      <c r="G639" s="13"/>
      <c r="H639" s="13"/>
      <c r="I639" s="4"/>
      <c r="J639" s="3"/>
    </row>
    <row r="640" spans="1:10" x14ac:dyDescent="0.3">
      <c r="A640">
        <v>636</v>
      </c>
      <c r="B640" s="8"/>
      <c r="C640" s="13" t="str">
        <f>VLOOKUP(TEXT(B640,"MMMM"),Mois!$B$3:$C$14,2,0)</f>
        <v>JANVIER</v>
      </c>
      <c r="D640" s="13">
        <f t="shared" si="9"/>
        <v>1900</v>
      </c>
      <c r="E640" s="13"/>
      <c r="F640" s="13"/>
      <c r="G640" s="13"/>
      <c r="H640" s="13"/>
      <c r="I640" s="4"/>
      <c r="J640" s="3"/>
    </row>
    <row r="641" spans="1:10" x14ac:dyDescent="0.3">
      <c r="A641">
        <v>637</v>
      </c>
      <c r="B641" s="8"/>
      <c r="C641" s="13" t="str">
        <f>VLOOKUP(TEXT(B641,"MMMM"),Mois!$B$3:$C$14,2,0)</f>
        <v>JANVIER</v>
      </c>
      <c r="D641" s="13">
        <f t="shared" si="9"/>
        <v>1900</v>
      </c>
      <c r="E641" s="13"/>
      <c r="F641" s="13"/>
      <c r="G641" s="13"/>
      <c r="H641" s="13"/>
      <c r="I641" s="4"/>
      <c r="J641" s="3"/>
    </row>
    <row r="642" spans="1:10" x14ac:dyDescent="0.3">
      <c r="A642">
        <v>638</v>
      </c>
      <c r="B642" s="8"/>
      <c r="C642" s="13" t="str">
        <f>VLOOKUP(TEXT(B642,"MMMM"),Mois!$B$3:$C$14,2,0)</f>
        <v>JANVIER</v>
      </c>
      <c r="D642" s="13">
        <f t="shared" si="9"/>
        <v>1900</v>
      </c>
      <c r="E642" s="13"/>
      <c r="F642" s="13"/>
      <c r="G642" s="13"/>
      <c r="H642" s="13"/>
      <c r="I642" s="4"/>
      <c r="J642" s="3"/>
    </row>
    <row r="643" spans="1:10" x14ac:dyDescent="0.3">
      <c r="A643">
        <v>639</v>
      </c>
      <c r="B643" s="8"/>
      <c r="C643" s="13" t="str">
        <f>VLOOKUP(TEXT(B643,"MMMM"),Mois!$B$3:$C$14,2,0)</f>
        <v>JANVIER</v>
      </c>
      <c r="D643" s="13">
        <f t="shared" si="9"/>
        <v>1900</v>
      </c>
      <c r="E643" s="13"/>
      <c r="F643" s="13"/>
      <c r="G643" s="13"/>
      <c r="H643" s="13"/>
      <c r="I643" s="4"/>
      <c r="J643" s="3"/>
    </row>
    <row r="644" spans="1:10" x14ac:dyDescent="0.3">
      <c r="A644">
        <v>640</v>
      </c>
      <c r="B644" s="8"/>
      <c r="C644" s="13" t="str">
        <f>VLOOKUP(TEXT(B644,"MMMM"),Mois!$B$3:$C$14,2,0)</f>
        <v>JANVIER</v>
      </c>
      <c r="D644" s="13">
        <f t="shared" si="9"/>
        <v>1900</v>
      </c>
      <c r="E644" s="13"/>
      <c r="F644" s="13"/>
      <c r="G644" s="13"/>
      <c r="H644" s="13"/>
      <c r="I644" s="4"/>
      <c r="J644" s="3"/>
    </row>
    <row r="645" spans="1:10" x14ac:dyDescent="0.3">
      <c r="A645">
        <v>641</v>
      </c>
      <c r="B645" s="8"/>
      <c r="C645" s="13" t="str">
        <f>VLOOKUP(TEXT(B645,"MMMM"),Mois!$B$3:$C$14,2,0)</f>
        <v>JANVIER</v>
      </c>
      <c r="D645" s="13">
        <f t="shared" si="9"/>
        <v>1900</v>
      </c>
      <c r="E645" s="13"/>
      <c r="F645" s="13"/>
      <c r="G645" s="13"/>
      <c r="H645" s="13"/>
      <c r="I645" s="4"/>
      <c r="J645" s="3"/>
    </row>
    <row r="646" spans="1:10" x14ac:dyDescent="0.3">
      <c r="A646">
        <v>642</v>
      </c>
      <c r="B646" s="8"/>
      <c r="C646" s="13" t="str">
        <f>VLOOKUP(TEXT(B646,"MMMM"),Mois!$B$3:$C$14,2,0)</f>
        <v>JANVIER</v>
      </c>
      <c r="D646" s="13">
        <f t="shared" si="9"/>
        <v>1900</v>
      </c>
      <c r="E646" s="13"/>
      <c r="F646" s="13"/>
      <c r="G646" s="13"/>
      <c r="H646" s="13"/>
      <c r="I646" s="4"/>
      <c r="J646" s="3"/>
    </row>
    <row r="647" spans="1:10" x14ac:dyDescent="0.3">
      <c r="A647">
        <v>643</v>
      </c>
      <c r="B647" s="8"/>
      <c r="C647" s="13" t="str">
        <f>VLOOKUP(TEXT(B647,"MMMM"),Mois!$B$3:$C$14,2,0)</f>
        <v>JANVIER</v>
      </c>
      <c r="D647" s="13">
        <f t="shared" ref="D647:D710" si="10">YEAR(B647)</f>
        <v>1900</v>
      </c>
      <c r="E647" s="13"/>
      <c r="F647" s="13"/>
      <c r="G647" s="13"/>
      <c r="H647" s="13"/>
      <c r="I647" s="4"/>
      <c r="J647" s="3"/>
    </row>
    <row r="648" spans="1:10" x14ac:dyDescent="0.3">
      <c r="A648">
        <v>644</v>
      </c>
      <c r="B648" s="8"/>
      <c r="C648" s="13" t="str">
        <f>VLOOKUP(TEXT(B648,"MMMM"),Mois!$B$3:$C$14,2,0)</f>
        <v>JANVIER</v>
      </c>
      <c r="D648" s="13">
        <f t="shared" si="10"/>
        <v>1900</v>
      </c>
      <c r="E648" s="13"/>
      <c r="F648" s="13"/>
      <c r="G648" s="13"/>
      <c r="H648" s="13"/>
      <c r="I648" s="4"/>
      <c r="J648" s="3"/>
    </row>
    <row r="649" spans="1:10" x14ac:dyDescent="0.3">
      <c r="A649">
        <v>645</v>
      </c>
      <c r="B649" s="8"/>
      <c r="C649" s="13" t="str">
        <f>VLOOKUP(TEXT(B649,"MMMM"),Mois!$B$3:$C$14,2,0)</f>
        <v>JANVIER</v>
      </c>
      <c r="D649" s="13">
        <f t="shared" si="10"/>
        <v>1900</v>
      </c>
      <c r="E649" s="13"/>
      <c r="F649" s="13"/>
      <c r="G649" s="13"/>
      <c r="H649" s="13"/>
      <c r="I649" s="4"/>
      <c r="J649" s="3"/>
    </row>
    <row r="650" spans="1:10" x14ac:dyDescent="0.3">
      <c r="A650">
        <v>646</v>
      </c>
      <c r="B650" s="8"/>
      <c r="C650" s="13" t="str">
        <f>VLOOKUP(TEXT(B650,"MMMM"),Mois!$B$3:$C$14,2,0)</f>
        <v>JANVIER</v>
      </c>
      <c r="D650" s="13">
        <f t="shared" si="10"/>
        <v>1900</v>
      </c>
      <c r="E650" s="13"/>
      <c r="F650" s="13"/>
      <c r="G650" s="13"/>
      <c r="H650" s="13"/>
      <c r="I650" s="4"/>
      <c r="J650" s="3"/>
    </row>
    <row r="651" spans="1:10" x14ac:dyDescent="0.3">
      <c r="A651">
        <v>647</v>
      </c>
      <c r="B651" s="8"/>
      <c r="C651" s="13" t="str">
        <f>VLOOKUP(TEXT(B651,"MMMM"),Mois!$B$3:$C$14,2,0)</f>
        <v>JANVIER</v>
      </c>
      <c r="D651" s="13">
        <f t="shared" si="10"/>
        <v>1900</v>
      </c>
      <c r="E651" s="13"/>
      <c r="F651" s="13"/>
      <c r="G651" s="13"/>
      <c r="H651" s="13"/>
      <c r="I651" s="4"/>
      <c r="J651" s="3"/>
    </row>
    <row r="652" spans="1:10" x14ac:dyDescent="0.3">
      <c r="A652">
        <v>648</v>
      </c>
      <c r="B652" s="8"/>
      <c r="C652" s="13" t="str">
        <f>VLOOKUP(TEXT(B652,"MMMM"),Mois!$B$3:$C$14,2,0)</f>
        <v>JANVIER</v>
      </c>
      <c r="D652" s="13">
        <f t="shared" si="10"/>
        <v>1900</v>
      </c>
      <c r="E652" s="13"/>
      <c r="F652" s="13"/>
      <c r="G652" s="13"/>
      <c r="H652" s="13"/>
      <c r="I652" s="4"/>
      <c r="J652" s="3"/>
    </row>
    <row r="653" spans="1:10" x14ac:dyDescent="0.3">
      <c r="A653">
        <v>649</v>
      </c>
      <c r="B653" s="8"/>
      <c r="C653" s="13" t="str">
        <f>VLOOKUP(TEXT(B653,"MMMM"),Mois!$B$3:$C$14,2,0)</f>
        <v>JANVIER</v>
      </c>
      <c r="D653" s="13">
        <f t="shared" si="10"/>
        <v>1900</v>
      </c>
      <c r="E653" s="13"/>
      <c r="F653" s="13"/>
      <c r="G653" s="13"/>
      <c r="H653" s="13"/>
      <c r="I653" s="4"/>
      <c r="J653" s="3"/>
    </row>
    <row r="654" spans="1:10" x14ac:dyDescent="0.3">
      <c r="A654">
        <v>650</v>
      </c>
      <c r="B654" s="8"/>
      <c r="C654" s="13" t="str">
        <f>VLOOKUP(TEXT(B654,"MMMM"),Mois!$B$3:$C$14,2,0)</f>
        <v>JANVIER</v>
      </c>
      <c r="D654" s="13">
        <f t="shared" si="10"/>
        <v>1900</v>
      </c>
      <c r="E654" s="13"/>
      <c r="F654" s="13"/>
      <c r="G654" s="13"/>
      <c r="H654" s="13"/>
      <c r="I654" s="4"/>
      <c r="J654" s="3"/>
    </row>
    <row r="655" spans="1:10" x14ac:dyDescent="0.3">
      <c r="A655">
        <v>651</v>
      </c>
      <c r="B655" s="8"/>
      <c r="C655" s="13" t="str">
        <f>VLOOKUP(TEXT(B655,"MMMM"),Mois!$B$3:$C$14,2,0)</f>
        <v>JANVIER</v>
      </c>
      <c r="D655" s="13">
        <f t="shared" si="10"/>
        <v>1900</v>
      </c>
      <c r="E655" s="13"/>
      <c r="F655" s="13"/>
      <c r="G655" s="13"/>
      <c r="H655" s="13"/>
      <c r="I655" s="4"/>
      <c r="J655" s="3"/>
    </row>
    <row r="656" spans="1:10" x14ac:dyDescent="0.3">
      <c r="A656">
        <v>652</v>
      </c>
      <c r="B656" s="8"/>
      <c r="C656" s="13" t="str">
        <f>VLOOKUP(TEXT(B656,"MMMM"),Mois!$B$3:$C$14,2,0)</f>
        <v>JANVIER</v>
      </c>
      <c r="D656" s="13">
        <f t="shared" si="10"/>
        <v>1900</v>
      </c>
      <c r="E656" s="13"/>
      <c r="F656" s="13"/>
      <c r="G656" s="13"/>
      <c r="H656" s="13"/>
      <c r="I656" s="4"/>
      <c r="J656" s="3"/>
    </row>
    <row r="657" spans="1:10" x14ac:dyDescent="0.3">
      <c r="A657">
        <v>653</v>
      </c>
      <c r="B657" s="8"/>
      <c r="C657" s="13" t="str">
        <f>VLOOKUP(TEXT(B657,"MMMM"),Mois!$B$3:$C$14,2,0)</f>
        <v>JANVIER</v>
      </c>
      <c r="D657" s="13">
        <f t="shared" si="10"/>
        <v>1900</v>
      </c>
      <c r="E657" s="13"/>
      <c r="F657" s="13"/>
      <c r="G657" s="13"/>
      <c r="H657" s="13"/>
      <c r="I657" s="4"/>
      <c r="J657" s="3"/>
    </row>
    <row r="658" spans="1:10" x14ac:dyDescent="0.3">
      <c r="A658">
        <v>654</v>
      </c>
      <c r="B658" s="8"/>
      <c r="C658" s="13" t="str">
        <f>VLOOKUP(TEXT(B658,"MMMM"),Mois!$B$3:$C$14,2,0)</f>
        <v>JANVIER</v>
      </c>
      <c r="D658" s="13">
        <f t="shared" si="10"/>
        <v>1900</v>
      </c>
      <c r="E658" s="13"/>
      <c r="F658" s="13"/>
      <c r="G658" s="13"/>
      <c r="H658" s="13"/>
      <c r="I658" s="4"/>
      <c r="J658" s="3"/>
    </row>
    <row r="659" spans="1:10" x14ac:dyDescent="0.3">
      <c r="A659">
        <v>655</v>
      </c>
      <c r="B659" s="8"/>
      <c r="C659" s="13" t="str">
        <f>VLOOKUP(TEXT(B659,"MMMM"),Mois!$B$3:$C$14,2,0)</f>
        <v>JANVIER</v>
      </c>
      <c r="D659" s="13">
        <f t="shared" si="10"/>
        <v>1900</v>
      </c>
      <c r="E659" s="13"/>
      <c r="F659" s="13"/>
      <c r="G659" s="13"/>
      <c r="H659" s="13"/>
      <c r="I659" s="4"/>
      <c r="J659" s="3"/>
    </row>
    <row r="660" spans="1:10" x14ac:dyDescent="0.3">
      <c r="A660">
        <v>656</v>
      </c>
      <c r="B660" s="8"/>
      <c r="C660" s="13" t="str">
        <f>VLOOKUP(TEXT(B660,"MMMM"),Mois!$B$3:$C$14,2,0)</f>
        <v>JANVIER</v>
      </c>
      <c r="D660" s="13">
        <f t="shared" si="10"/>
        <v>1900</v>
      </c>
      <c r="E660" s="13"/>
      <c r="F660" s="13"/>
      <c r="G660" s="13"/>
      <c r="H660" s="13"/>
      <c r="I660" s="4"/>
      <c r="J660" s="3"/>
    </row>
    <row r="661" spans="1:10" x14ac:dyDescent="0.3">
      <c r="A661">
        <v>657</v>
      </c>
      <c r="B661" s="8"/>
      <c r="C661" s="13" t="str">
        <f>VLOOKUP(TEXT(B661,"MMMM"),Mois!$B$3:$C$14,2,0)</f>
        <v>JANVIER</v>
      </c>
      <c r="D661" s="13">
        <f t="shared" si="10"/>
        <v>1900</v>
      </c>
      <c r="E661" s="13"/>
      <c r="F661" s="13"/>
      <c r="G661" s="13"/>
      <c r="H661" s="13"/>
      <c r="I661" s="4"/>
      <c r="J661" s="3"/>
    </row>
    <row r="662" spans="1:10" x14ac:dyDescent="0.3">
      <c r="A662">
        <v>658</v>
      </c>
      <c r="B662" s="8"/>
      <c r="C662" s="13" t="str">
        <f>VLOOKUP(TEXT(B662,"MMMM"),Mois!$B$3:$C$14,2,0)</f>
        <v>JANVIER</v>
      </c>
      <c r="D662" s="13">
        <f t="shared" si="10"/>
        <v>1900</v>
      </c>
      <c r="E662" s="13"/>
      <c r="F662" s="13"/>
      <c r="G662" s="13"/>
      <c r="H662" s="13"/>
      <c r="I662" s="4"/>
      <c r="J662" s="3"/>
    </row>
    <row r="663" spans="1:10" x14ac:dyDescent="0.3">
      <c r="A663">
        <v>659</v>
      </c>
      <c r="B663" s="8"/>
      <c r="C663" s="13" t="str">
        <f>VLOOKUP(TEXT(B663,"MMMM"),Mois!$B$3:$C$14,2,0)</f>
        <v>JANVIER</v>
      </c>
      <c r="D663" s="13">
        <f t="shared" si="10"/>
        <v>1900</v>
      </c>
      <c r="E663" s="13"/>
      <c r="F663" s="13"/>
      <c r="G663" s="13"/>
      <c r="H663" s="13"/>
      <c r="I663" s="4"/>
      <c r="J663" s="3"/>
    </row>
    <row r="664" spans="1:10" x14ac:dyDescent="0.3">
      <c r="A664">
        <v>660</v>
      </c>
      <c r="B664" s="8"/>
      <c r="C664" s="13" t="str">
        <f>VLOOKUP(TEXT(B664,"MMMM"),Mois!$B$3:$C$14,2,0)</f>
        <v>JANVIER</v>
      </c>
      <c r="D664" s="13">
        <f t="shared" si="10"/>
        <v>1900</v>
      </c>
      <c r="E664" s="13"/>
      <c r="F664" s="13"/>
      <c r="G664" s="13"/>
      <c r="H664" s="13"/>
      <c r="I664" s="4"/>
      <c r="J664" s="3"/>
    </row>
    <row r="665" spans="1:10" x14ac:dyDescent="0.3">
      <c r="A665">
        <v>661</v>
      </c>
      <c r="B665" s="8"/>
      <c r="C665" s="13" t="str">
        <f>VLOOKUP(TEXT(B665,"MMMM"),Mois!$B$3:$C$14,2,0)</f>
        <v>JANVIER</v>
      </c>
      <c r="D665" s="13">
        <f t="shared" si="10"/>
        <v>1900</v>
      </c>
      <c r="E665" s="13"/>
      <c r="F665" s="13"/>
      <c r="G665" s="13"/>
      <c r="H665" s="13"/>
      <c r="I665" s="4"/>
      <c r="J665" s="3"/>
    </row>
    <row r="666" spans="1:10" x14ac:dyDescent="0.3">
      <c r="A666">
        <v>662</v>
      </c>
      <c r="B666" s="8"/>
      <c r="C666" s="13" t="str">
        <f>VLOOKUP(TEXT(B666,"MMMM"),Mois!$B$3:$C$14,2,0)</f>
        <v>JANVIER</v>
      </c>
      <c r="D666" s="13">
        <f t="shared" si="10"/>
        <v>1900</v>
      </c>
      <c r="E666" s="13"/>
      <c r="F666" s="13"/>
      <c r="G666" s="13"/>
      <c r="H666" s="13"/>
      <c r="I666" s="4"/>
      <c r="J666" s="3"/>
    </row>
    <row r="667" spans="1:10" x14ac:dyDescent="0.3">
      <c r="A667">
        <v>663</v>
      </c>
      <c r="B667" s="8"/>
      <c r="C667" s="13" t="str">
        <f>VLOOKUP(TEXT(B667,"MMMM"),Mois!$B$3:$C$14,2,0)</f>
        <v>JANVIER</v>
      </c>
      <c r="D667" s="13">
        <f t="shared" si="10"/>
        <v>1900</v>
      </c>
      <c r="E667" s="13"/>
      <c r="F667" s="13"/>
      <c r="G667" s="13"/>
      <c r="H667" s="13"/>
      <c r="I667" s="4"/>
      <c r="J667" s="3"/>
    </row>
    <row r="668" spans="1:10" x14ac:dyDescent="0.3">
      <c r="A668">
        <v>664</v>
      </c>
      <c r="B668" s="8"/>
      <c r="C668" s="13" t="str">
        <f>VLOOKUP(TEXT(B668,"MMMM"),Mois!$B$3:$C$14,2,0)</f>
        <v>JANVIER</v>
      </c>
      <c r="D668" s="13">
        <f t="shared" si="10"/>
        <v>1900</v>
      </c>
      <c r="E668" s="13"/>
      <c r="F668" s="13"/>
      <c r="G668" s="13"/>
      <c r="H668" s="13"/>
      <c r="I668" s="4"/>
      <c r="J668" s="3"/>
    </row>
    <row r="669" spans="1:10" x14ac:dyDescent="0.3">
      <c r="A669">
        <v>665</v>
      </c>
      <c r="B669" s="8"/>
      <c r="C669" s="13" t="str">
        <f>VLOOKUP(TEXT(B669,"MMMM"),Mois!$B$3:$C$14,2,0)</f>
        <v>JANVIER</v>
      </c>
      <c r="D669" s="13">
        <f t="shared" si="10"/>
        <v>1900</v>
      </c>
      <c r="E669" s="13"/>
      <c r="F669" s="13"/>
      <c r="G669" s="13"/>
      <c r="H669" s="13"/>
      <c r="I669" s="4"/>
      <c r="J669" s="3"/>
    </row>
    <row r="670" spans="1:10" x14ac:dyDescent="0.3">
      <c r="A670">
        <v>666</v>
      </c>
      <c r="B670" s="8"/>
      <c r="C670" s="13" t="str">
        <f>VLOOKUP(TEXT(B670,"MMMM"),Mois!$B$3:$C$14,2,0)</f>
        <v>JANVIER</v>
      </c>
      <c r="D670" s="13">
        <f t="shared" si="10"/>
        <v>1900</v>
      </c>
      <c r="E670" s="13"/>
      <c r="F670" s="13"/>
      <c r="G670" s="13"/>
      <c r="H670" s="13"/>
      <c r="I670" s="4"/>
      <c r="J670" s="3"/>
    </row>
    <row r="671" spans="1:10" x14ac:dyDescent="0.3">
      <c r="A671">
        <v>667</v>
      </c>
      <c r="B671" s="8"/>
      <c r="C671" s="13" t="str">
        <f>VLOOKUP(TEXT(B671,"MMMM"),Mois!$B$3:$C$14,2,0)</f>
        <v>JANVIER</v>
      </c>
      <c r="D671" s="13">
        <f t="shared" si="10"/>
        <v>1900</v>
      </c>
      <c r="E671" s="13"/>
      <c r="F671" s="13"/>
      <c r="G671" s="13"/>
      <c r="H671" s="13"/>
      <c r="I671" s="4"/>
      <c r="J671" s="3"/>
    </row>
    <row r="672" spans="1:10" x14ac:dyDescent="0.3">
      <c r="A672">
        <v>668</v>
      </c>
      <c r="B672" s="8"/>
      <c r="C672" s="13" t="str">
        <f>VLOOKUP(TEXT(B672,"MMMM"),Mois!$B$3:$C$14,2,0)</f>
        <v>JANVIER</v>
      </c>
      <c r="D672" s="13">
        <f t="shared" si="10"/>
        <v>1900</v>
      </c>
      <c r="E672" s="13"/>
      <c r="F672" s="13"/>
      <c r="G672" s="13"/>
      <c r="H672" s="13"/>
      <c r="I672" s="4"/>
      <c r="J672" s="3"/>
    </row>
    <row r="673" spans="1:10" x14ac:dyDescent="0.3">
      <c r="A673">
        <v>669</v>
      </c>
      <c r="B673" s="8"/>
      <c r="C673" s="13" t="str">
        <f>VLOOKUP(TEXT(B673,"MMMM"),Mois!$B$3:$C$14,2,0)</f>
        <v>JANVIER</v>
      </c>
      <c r="D673" s="13">
        <f t="shared" si="10"/>
        <v>1900</v>
      </c>
      <c r="E673" s="13"/>
      <c r="F673" s="13"/>
      <c r="G673" s="13"/>
      <c r="H673" s="13"/>
      <c r="I673" s="4"/>
      <c r="J673" s="3"/>
    </row>
    <row r="674" spans="1:10" x14ac:dyDescent="0.3">
      <c r="A674">
        <v>670</v>
      </c>
      <c r="B674" s="8"/>
      <c r="C674" s="13" t="str">
        <f>VLOOKUP(TEXT(B674,"MMMM"),Mois!$B$3:$C$14,2,0)</f>
        <v>JANVIER</v>
      </c>
      <c r="D674" s="13">
        <f t="shared" si="10"/>
        <v>1900</v>
      </c>
      <c r="E674" s="13"/>
      <c r="F674" s="13"/>
      <c r="G674" s="13"/>
      <c r="H674" s="13"/>
      <c r="I674" s="4"/>
      <c r="J674" s="3"/>
    </row>
    <row r="675" spans="1:10" x14ac:dyDescent="0.3">
      <c r="A675">
        <v>671</v>
      </c>
      <c r="B675" s="8"/>
      <c r="C675" s="13" t="str">
        <f>VLOOKUP(TEXT(B675,"MMMM"),Mois!$B$3:$C$14,2,0)</f>
        <v>JANVIER</v>
      </c>
      <c r="D675" s="13">
        <f t="shared" si="10"/>
        <v>1900</v>
      </c>
      <c r="E675" s="13"/>
      <c r="F675" s="13"/>
      <c r="G675" s="13"/>
      <c r="H675" s="13"/>
      <c r="I675" s="4"/>
      <c r="J675" s="3"/>
    </row>
    <row r="676" spans="1:10" x14ac:dyDescent="0.3">
      <c r="A676">
        <v>672</v>
      </c>
      <c r="B676" s="8"/>
      <c r="C676" s="13" t="str">
        <f>VLOOKUP(TEXT(B676,"MMMM"),Mois!$B$3:$C$14,2,0)</f>
        <v>JANVIER</v>
      </c>
      <c r="D676" s="13">
        <f t="shared" si="10"/>
        <v>1900</v>
      </c>
      <c r="E676" s="13"/>
      <c r="F676" s="13"/>
      <c r="G676" s="13"/>
      <c r="H676" s="13"/>
      <c r="I676" s="4"/>
      <c r="J676" s="3"/>
    </row>
    <row r="677" spans="1:10" x14ac:dyDescent="0.3">
      <c r="A677">
        <v>673</v>
      </c>
      <c r="B677" s="8"/>
      <c r="C677" s="13" t="str">
        <f>VLOOKUP(TEXT(B677,"MMMM"),Mois!$B$3:$C$14,2,0)</f>
        <v>JANVIER</v>
      </c>
      <c r="D677" s="13">
        <f t="shared" si="10"/>
        <v>1900</v>
      </c>
      <c r="E677" s="13"/>
      <c r="F677" s="13"/>
      <c r="G677" s="13"/>
      <c r="H677" s="13"/>
      <c r="I677" s="4"/>
      <c r="J677" s="3"/>
    </row>
    <row r="678" spans="1:10" x14ac:dyDescent="0.3">
      <c r="A678">
        <v>674</v>
      </c>
      <c r="B678" s="8"/>
      <c r="C678" s="13" t="str">
        <f>VLOOKUP(TEXT(B678,"MMMM"),Mois!$B$3:$C$14,2,0)</f>
        <v>JANVIER</v>
      </c>
      <c r="D678" s="13">
        <f t="shared" si="10"/>
        <v>1900</v>
      </c>
      <c r="E678" s="13"/>
      <c r="F678" s="13"/>
      <c r="G678" s="13"/>
      <c r="H678" s="13"/>
      <c r="I678" s="4"/>
      <c r="J678" s="3"/>
    </row>
    <row r="679" spans="1:10" x14ac:dyDescent="0.3">
      <c r="A679">
        <v>675</v>
      </c>
      <c r="B679" s="8"/>
      <c r="C679" s="13" t="str">
        <f>VLOOKUP(TEXT(B679,"MMMM"),Mois!$B$3:$C$14,2,0)</f>
        <v>JANVIER</v>
      </c>
      <c r="D679" s="13">
        <f t="shared" si="10"/>
        <v>1900</v>
      </c>
      <c r="E679" s="13"/>
      <c r="F679" s="13"/>
      <c r="G679" s="13"/>
      <c r="H679" s="13"/>
      <c r="I679" s="4"/>
      <c r="J679" s="3"/>
    </row>
    <row r="680" spans="1:10" x14ac:dyDescent="0.3">
      <c r="A680">
        <v>676</v>
      </c>
      <c r="B680" s="8"/>
      <c r="C680" s="13" t="str">
        <f>VLOOKUP(TEXT(B680,"MMMM"),Mois!$B$3:$C$14,2,0)</f>
        <v>JANVIER</v>
      </c>
      <c r="D680" s="13">
        <f t="shared" si="10"/>
        <v>1900</v>
      </c>
      <c r="E680" s="13"/>
      <c r="F680" s="13"/>
      <c r="G680" s="13"/>
      <c r="H680" s="13"/>
      <c r="I680" s="4"/>
      <c r="J680" s="3"/>
    </row>
    <row r="681" spans="1:10" x14ac:dyDescent="0.3">
      <c r="A681">
        <v>677</v>
      </c>
      <c r="B681" s="8"/>
      <c r="C681" s="13" t="str">
        <f>VLOOKUP(TEXT(B681,"MMMM"),Mois!$B$3:$C$14,2,0)</f>
        <v>JANVIER</v>
      </c>
      <c r="D681" s="13">
        <f t="shared" si="10"/>
        <v>1900</v>
      </c>
      <c r="E681" s="13"/>
      <c r="F681" s="13"/>
      <c r="G681" s="13"/>
      <c r="H681" s="13"/>
      <c r="I681" s="4"/>
      <c r="J681" s="3"/>
    </row>
    <row r="682" spans="1:10" x14ac:dyDescent="0.3">
      <c r="A682">
        <v>678</v>
      </c>
      <c r="B682" s="8"/>
      <c r="C682" s="13" t="str">
        <f>VLOOKUP(TEXT(B682,"MMMM"),Mois!$B$3:$C$14,2,0)</f>
        <v>JANVIER</v>
      </c>
      <c r="D682" s="13">
        <f t="shared" si="10"/>
        <v>1900</v>
      </c>
      <c r="E682" s="13"/>
      <c r="F682" s="13"/>
      <c r="G682" s="13"/>
      <c r="H682" s="13"/>
      <c r="I682" s="4"/>
      <c r="J682" s="3"/>
    </row>
    <row r="683" spans="1:10" x14ac:dyDescent="0.3">
      <c r="A683">
        <v>679</v>
      </c>
      <c r="B683" s="8"/>
      <c r="C683" s="13" t="str">
        <f>VLOOKUP(TEXT(B683,"MMMM"),Mois!$B$3:$C$14,2,0)</f>
        <v>JANVIER</v>
      </c>
      <c r="D683" s="13">
        <f t="shared" si="10"/>
        <v>1900</v>
      </c>
      <c r="E683" s="13"/>
      <c r="F683" s="13"/>
      <c r="G683" s="13"/>
      <c r="H683" s="13"/>
      <c r="I683" s="4"/>
      <c r="J683" s="3"/>
    </row>
    <row r="684" spans="1:10" x14ac:dyDescent="0.3">
      <c r="A684">
        <v>680</v>
      </c>
      <c r="B684" s="8"/>
      <c r="C684" s="13" t="str">
        <f>VLOOKUP(TEXT(B684,"MMMM"),Mois!$B$3:$C$14,2,0)</f>
        <v>JANVIER</v>
      </c>
      <c r="D684" s="13">
        <f t="shared" si="10"/>
        <v>1900</v>
      </c>
      <c r="E684" s="13"/>
      <c r="F684" s="13"/>
      <c r="G684" s="13"/>
      <c r="H684" s="13"/>
      <c r="I684" s="4"/>
      <c r="J684" s="3"/>
    </row>
    <row r="685" spans="1:10" x14ac:dyDescent="0.3">
      <c r="A685">
        <v>681</v>
      </c>
      <c r="B685" s="8"/>
      <c r="C685" s="13" t="str">
        <f>VLOOKUP(TEXT(B685,"MMMM"),Mois!$B$3:$C$14,2,0)</f>
        <v>JANVIER</v>
      </c>
      <c r="D685" s="13">
        <f t="shared" si="10"/>
        <v>1900</v>
      </c>
      <c r="E685" s="13"/>
      <c r="F685" s="13"/>
      <c r="G685" s="13"/>
      <c r="H685" s="13"/>
      <c r="I685" s="4"/>
      <c r="J685" s="3"/>
    </row>
    <row r="686" spans="1:10" x14ac:dyDescent="0.3">
      <c r="A686">
        <v>682</v>
      </c>
      <c r="B686" s="8"/>
      <c r="C686" s="13" t="str">
        <f>VLOOKUP(TEXT(B686,"MMMM"),Mois!$B$3:$C$14,2,0)</f>
        <v>JANVIER</v>
      </c>
      <c r="D686" s="13">
        <f t="shared" si="10"/>
        <v>1900</v>
      </c>
      <c r="E686" s="13"/>
      <c r="F686" s="13"/>
      <c r="G686" s="13"/>
      <c r="H686" s="13"/>
      <c r="I686" s="4"/>
      <c r="J686" s="3"/>
    </row>
    <row r="687" spans="1:10" x14ac:dyDescent="0.3">
      <c r="A687">
        <v>683</v>
      </c>
      <c r="B687" s="8"/>
      <c r="C687" s="13" t="str">
        <f>VLOOKUP(TEXT(B687,"MMMM"),Mois!$B$3:$C$14,2,0)</f>
        <v>JANVIER</v>
      </c>
      <c r="D687" s="13">
        <f t="shared" si="10"/>
        <v>1900</v>
      </c>
      <c r="E687" s="13"/>
      <c r="F687" s="13"/>
      <c r="G687" s="13"/>
      <c r="H687" s="13"/>
      <c r="I687" s="4"/>
      <c r="J687" s="3"/>
    </row>
    <row r="688" spans="1:10" x14ac:dyDescent="0.3">
      <c r="A688">
        <v>684</v>
      </c>
      <c r="B688" s="8"/>
      <c r="C688" s="13" t="str">
        <f>VLOOKUP(TEXT(B688,"MMMM"),Mois!$B$3:$C$14,2,0)</f>
        <v>JANVIER</v>
      </c>
      <c r="D688" s="13">
        <f t="shared" si="10"/>
        <v>1900</v>
      </c>
      <c r="E688" s="13"/>
      <c r="F688" s="13"/>
      <c r="G688" s="13"/>
      <c r="H688" s="13"/>
      <c r="I688" s="4"/>
      <c r="J688" s="3"/>
    </row>
    <row r="689" spans="1:10" x14ac:dyDescent="0.3">
      <c r="A689">
        <v>685</v>
      </c>
      <c r="B689" s="8"/>
      <c r="C689" s="13" t="str">
        <f>VLOOKUP(TEXT(B689,"MMMM"),Mois!$B$3:$C$14,2,0)</f>
        <v>JANVIER</v>
      </c>
      <c r="D689" s="13">
        <f t="shared" si="10"/>
        <v>1900</v>
      </c>
      <c r="E689" s="13"/>
      <c r="F689" s="13"/>
      <c r="G689" s="13"/>
      <c r="H689" s="13"/>
      <c r="I689" s="4"/>
      <c r="J689" s="3"/>
    </row>
    <row r="690" spans="1:10" x14ac:dyDescent="0.3">
      <c r="A690">
        <v>686</v>
      </c>
      <c r="B690" s="8"/>
      <c r="C690" s="13" t="str">
        <f>VLOOKUP(TEXT(B690,"MMMM"),Mois!$B$3:$C$14,2,0)</f>
        <v>JANVIER</v>
      </c>
      <c r="D690" s="13">
        <f t="shared" si="10"/>
        <v>1900</v>
      </c>
      <c r="E690" s="13"/>
      <c r="F690" s="13"/>
      <c r="G690" s="13"/>
      <c r="H690" s="13"/>
      <c r="I690" s="4"/>
      <c r="J690" s="3"/>
    </row>
    <row r="691" spans="1:10" x14ac:dyDescent="0.3">
      <c r="A691">
        <v>687</v>
      </c>
      <c r="B691" s="8"/>
      <c r="C691" s="13" t="str">
        <f>VLOOKUP(TEXT(B691,"MMMM"),Mois!$B$3:$C$14,2,0)</f>
        <v>JANVIER</v>
      </c>
      <c r="D691" s="13">
        <f t="shared" si="10"/>
        <v>1900</v>
      </c>
      <c r="E691" s="13"/>
      <c r="F691" s="13"/>
      <c r="G691" s="13"/>
      <c r="H691" s="13"/>
      <c r="I691" s="4"/>
      <c r="J691" s="3"/>
    </row>
    <row r="692" spans="1:10" x14ac:dyDescent="0.3">
      <c r="A692">
        <v>688</v>
      </c>
      <c r="B692" s="8"/>
      <c r="C692" s="13" t="str">
        <f>VLOOKUP(TEXT(B692,"MMMM"),Mois!$B$3:$C$14,2,0)</f>
        <v>JANVIER</v>
      </c>
      <c r="D692" s="13">
        <f t="shared" si="10"/>
        <v>1900</v>
      </c>
      <c r="E692" s="13"/>
      <c r="F692" s="13"/>
      <c r="G692" s="13"/>
      <c r="H692" s="13"/>
      <c r="I692" s="4"/>
      <c r="J692" s="3"/>
    </row>
    <row r="693" spans="1:10" x14ac:dyDescent="0.3">
      <c r="A693">
        <v>689</v>
      </c>
      <c r="B693" s="8"/>
      <c r="C693" s="13" t="str">
        <f>VLOOKUP(TEXT(B693,"MMMM"),Mois!$B$3:$C$14,2,0)</f>
        <v>JANVIER</v>
      </c>
      <c r="D693" s="13">
        <f t="shared" si="10"/>
        <v>1900</v>
      </c>
      <c r="E693" s="13"/>
      <c r="F693" s="13"/>
      <c r="G693" s="13"/>
      <c r="H693" s="13"/>
      <c r="I693" s="4"/>
      <c r="J693" s="3"/>
    </row>
    <row r="694" spans="1:10" x14ac:dyDescent="0.3">
      <c r="A694">
        <v>690</v>
      </c>
      <c r="B694" s="8"/>
      <c r="C694" s="13" t="str">
        <f>VLOOKUP(TEXT(B694,"MMMM"),Mois!$B$3:$C$14,2,0)</f>
        <v>JANVIER</v>
      </c>
      <c r="D694" s="13">
        <f t="shared" si="10"/>
        <v>1900</v>
      </c>
      <c r="E694" s="13"/>
      <c r="F694" s="13"/>
      <c r="G694" s="13"/>
      <c r="H694" s="13"/>
      <c r="I694" s="4"/>
      <c r="J694" s="3"/>
    </row>
    <row r="695" spans="1:10" x14ac:dyDescent="0.3">
      <c r="A695">
        <v>691</v>
      </c>
      <c r="B695" s="8"/>
      <c r="C695" s="13" t="str">
        <f>VLOOKUP(TEXT(B695,"MMMM"),Mois!$B$3:$C$14,2,0)</f>
        <v>JANVIER</v>
      </c>
      <c r="D695" s="13">
        <f t="shared" si="10"/>
        <v>1900</v>
      </c>
      <c r="E695" s="13"/>
      <c r="F695" s="13"/>
      <c r="G695" s="13"/>
      <c r="H695" s="13"/>
      <c r="I695" s="4"/>
      <c r="J695" s="3"/>
    </row>
    <row r="696" spans="1:10" x14ac:dyDescent="0.3">
      <c r="A696">
        <v>692</v>
      </c>
      <c r="B696" s="8"/>
      <c r="C696" s="13" t="str">
        <f>VLOOKUP(TEXT(B696,"MMMM"),Mois!$B$3:$C$14,2,0)</f>
        <v>JANVIER</v>
      </c>
      <c r="D696" s="13">
        <f t="shared" si="10"/>
        <v>1900</v>
      </c>
      <c r="E696" s="13"/>
      <c r="F696" s="13"/>
      <c r="G696" s="13"/>
      <c r="H696" s="13"/>
      <c r="I696" s="4"/>
      <c r="J696" s="3"/>
    </row>
    <row r="697" spans="1:10" x14ac:dyDescent="0.3">
      <c r="A697">
        <v>693</v>
      </c>
      <c r="B697" s="8"/>
      <c r="C697" s="13" t="str">
        <f>VLOOKUP(TEXT(B697,"MMMM"),Mois!$B$3:$C$14,2,0)</f>
        <v>JANVIER</v>
      </c>
      <c r="D697" s="13">
        <f t="shared" si="10"/>
        <v>1900</v>
      </c>
      <c r="E697" s="13"/>
      <c r="F697" s="13"/>
      <c r="G697" s="13"/>
      <c r="H697" s="13"/>
      <c r="I697" s="4"/>
      <c r="J697" s="3"/>
    </row>
    <row r="698" spans="1:10" x14ac:dyDescent="0.3">
      <c r="A698">
        <v>694</v>
      </c>
      <c r="B698" s="8"/>
      <c r="C698" s="13" t="str">
        <f>VLOOKUP(TEXT(B698,"MMMM"),Mois!$B$3:$C$14,2,0)</f>
        <v>JANVIER</v>
      </c>
      <c r="D698" s="13">
        <f t="shared" si="10"/>
        <v>1900</v>
      </c>
      <c r="E698" s="13"/>
      <c r="F698" s="13"/>
      <c r="G698" s="13"/>
      <c r="H698" s="13"/>
      <c r="I698" s="4"/>
      <c r="J698" s="3"/>
    </row>
    <row r="699" spans="1:10" x14ac:dyDescent="0.3">
      <c r="A699">
        <v>695</v>
      </c>
      <c r="B699" s="8"/>
      <c r="C699" s="13" t="str">
        <f>VLOOKUP(TEXT(B699,"MMMM"),Mois!$B$3:$C$14,2,0)</f>
        <v>JANVIER</v>
      </c>
      <c r="D699" s="13">
        <f t="shared" si="10"/>
        <v>1900</v>
      </c>
      <c r="E699" s="13"/>
      <c r="F699" s="13"/>
      <c r="G699" s="13"/>
      <c r="H699" s="13"/>
      <c r="I699" s="4"/>
      <c r="J699" s="3"/>
    </row>
    <row r="700" spans="1:10" x14ac:dyDescent="0.3">
      <c r="A700">
        <v>696</v>
      </c>
      <c r="B700" s="8"/>
      <c r="C700" s="13" t="str">
        <f>VLOOKUP(TEXT(B700,"MMMM"),Mois!$B$3:$C$14,2,0)</f>
        <v>JANVIER</v>
      </c>
      <c r="D700" s="13">
        <f t="shared" si="10"/>
        <v>1900</v>
      </c>
      <c r="E700" s="13"/>
      <c r="F700" s="13"/>
      <c r="G700" s="13"/>
      <c r="H700" s="13"/>
      <c r="I700" s="4"/>
      <c r="J700" s="3"/>
    </row>
    <row r="701" spans="1:10" x14ac:dyDescent="0.3">
      <c r="A701">
        <v>697</v>
      </c>
      <c r="B701" s="8"/>
      <c r="C701" s="13" t="str">
        <f>VLOOKUP(TEXT(B701,"MMMM"),Mois!$B$3:$C$14,2,0)</f>
        <v>JANVIER</v>
      </c>
      <c r="D701" s="13">
        <f t="shared" si="10"/>
        <v>1900</v>
      </c>
      <c r="E701" s="13"/>
      <c r="F701" s="13"/>
      <c r="G701" s="13"/>
      <c r="H701" s="13"/>
      <c r="I701" s="4"/>
      <c r="J701" s="3"/>
    </row>
    <row r="702" spans="1:10" x14ac:dyDescent="0.3">
      <c r="A702">
        <v>698</v>
      </c>
      <c r="B702" s="8"/>
      <c r="C702" s="13" t="str">
        <f>VLOOKUP(TEXT(B702,"MMMM"),Mois!$B$3:$C$14,2,0)</f>
        <v>JANVIER</v>
      </c>
      <c r="D702" s="13">
        <f t="shared" si="10"/>
        <v>1900</v>
      </c>
      <c r="E702" s="13"/>
      <c r="F702" s="13"/>
      <c r="G702" s="13"/>
      <c r="H702" s="13"/>
      <c r="I702" s="4"/>
      <c r="J702" s="3"/>
    </row>
    <row r="703" spans="1:10" x14ac:dyDescent="0.3">
      <c r="A703">
        <v>699</v>
      </c>
      <c r="B703" s="8"/>
      <c r="C703" s="13" t="str">
        <f>VLOOKUP(TEXT(B703,"MMMM"),Mois!$B$3:$C$14,2,0)</f>
        <v>JANVIER</v>
      </c>
      <c r="D703" s="13">
        <f t="shared" si="10"/>
        <v>1900</v>
      </c>
      <c r="E703" s="13"/>
      <c r="F703" s="13"/>
      <c r="G703" s="13"/>
      <c r="H703" s="13"/>
      <c r="I703" s="4"/>
      <c r="J703" s="3"/>
    </row>
    <row r="704" spans="1:10" x14ac:dyDescent="0.3">
      <c r="A704">
        <v>700</v>
      </c>
      <c r="B704" s="8"/>
      <c r="C704" s="13" t="str">
        <f>VLOOKUP(TEXT(B704,"MMMM"),Mois!$B$3:$C$14,2,0)</f>
        <v>JANVIER</v>
      </c>
      <c r="D704" s="13">
        <f t="shared" si="10"/>
        <v>1900</v>
      </c>
      <c r="E704" s="13"/>
      <c r="F704" s="13"/>
      <c r="G704" s="13"/>
      <c r="H704" s="13"/>
      <c r="I704" s="4"/>
      <c r="J704" s="3"/>
    </row>
    <row r="705" spans="1:10" x14ac:dyDescent="0.3">
      <c r="A705">
        <v>701</v>
      </c>
      <c r="B705" s="8"/>
      <c r="C705" s="13" t="str">
        <f>VLOOKUP(TEXT(B705,"MMMM"),Mois!$B$3:$C$14,2,0)</f>
        <v>JANVIER</v>
      </c>
      <c r="D705" s="13">
        <f t="shared" si="10"/>
        <v>1900</v>
      </c>
      <c r="E705" s="13"/>
      <c r="F705" s="13"/>
      <c r="G705" s="13"/>
      <c r="H705" s="13"/>
      <c r="I705" s="4"/>
      <c r="J705" s="3"/>
    </row>
    <row r="706" spans="1:10" x14ac:dyDescent="0.3">
      <c r="A706">
        <v>702</v>
      </c>
      <c r="B706" s="8"/>
      <c r="C706" s="13" t="str">
        <f>VLOOKUP(TEXT(B706,"MMMM"),Mois!$B$3:$C$14,2,0)</f>
        <v>JANVIER</v>
      </c>
      <c r="D706" s="13">
        <f t="shared" si="10"/>
        <v>1900</v>
      </c>
      <c r="E706" s="13"/>
      <c r="F706" s="13"/>
      <c r="G706" s="13"/>
      <c r="H706" s="13"/>
      <c r="I706" s="4"/>
      <c r="J706" s="3"/>
    </row>
    <row r="707" spans="1:10" x14ac:dyDescent="0.3">
      <c r="A707">
        <v>703</v>
      </c>
      <c r="B707" s="8"/>
      <c r="C707" s="13" t="str">
        <f>VLOOKUP(TEXT(B707,"MMMM"),Mois!$B$3:$C$14,2,0)</f>
        <v>JANVIER</v>
      </c>
      <c r="D707" s="13">
        <f t="shared" si="10"/>
        <v>1900</v>
      </c>
      <c r="E707" s="13"/>
      <c r="F707" s="13"/>
      <c r="G707" s="13"/>
      <c r="H707" s="13"/>
      <c r="I707" s="4"/>
      <c r="J707" s="3"/>
    </row>
    <row r="708" spans="1:10" x14ac:dyDescent="0.3">
      <c r="A708">
        <v>704</v>
      </c>
      <c r="B708" s="8"/>
      <c r="C708" s="13" t="str">
        <f>VLOOKUP(TEXT(B708,"MMMM"),Mois!$B$3:$C$14,2,0)</f>
        <v>JANVIER</v>
      </c>
      <c r="D708" s="13">
        <f t="shared" si="10"/>
        <v>1900</v>
      </c>
      <c r="E708" s="13"/>
      <c r="F708" s="13"/>
      <c r="G708" s="13"/>
      <c r="H708" s="13"/>
      <c r="I708" s="4"/>
      <c r="J708" s="3"/>
    </row>
    <row r="709" spans="1:10" x14ac:dyDescent="0.3">
      <c r="A709">
        <v>705</v>
      </c>
      <c r="B709" s="8"/>
      <c r="C709" s="13" t="str">
        <f>VLOOKUP(TEXT(B709,"MMMM"),Mois!$B$3:$C$14,2,0)</f>
        <v>JANVIER</v>
      </c>
      <c r="D709" s="13">
        <f t="shared" si="10"/>
        <v>1900</v>
      </c>
      <c r="E709" s="13"/>
      <c r="F709" s="13"/>
      <c r="G709" s="13"/>
      <c r="H709" s="13"/>
      <c r="I709" s="4"/>
      <c r="J709" s="3"/>
    </row>
    <row r="710" spans="1:10" x14ac:dyDescent="0.3">
      <c r="A710">
        <v>706</v>
      </c>
      <c r="B710" s="8"/>
      <c r="C710" s="13" t="str">
        <f>VLOOKUP(TEXT(B710,"MMMM"),Mois!$B$3:$C$14,2,0)</f>
        <v>JANVIER</v>
      </c>
      <c r="D710" s="13">
        <f t="shared" si="10"/>
        <v>1900</v>
      </c>
      <c r="E710" s="13"/>
      <c r="F710" s="13"/>
      <c r="G710" s="13"/>
      <c r="H710" s="13"/>
      <c r="I710" s="4"/>
      <c r="J710" s="3"/>
    </row>
    <row r="711" spans="1:10" x14ac:dyDescent="0.3">
      <c r="A711">
        <v>707</v>
      </c>
      <c r="B711" s="8"/>
      <c r="C711" s="13" t="str">
        <f>VLOOKUP(TEXT(B711,"MMMM"),Mois!$B$3:$C$14,2,0)</f>
        <v>JANVIER</v>
      </c>
      <c r="D711" s="13">
        <f t="shared" ref="D711:D774" si="11">YEAR(B711)</f>
        <v>1900</v>
      </c>
      <c r="E711" s="13"/>
      <c r="F711" s="13"/>
      <c r="G711" s="13"/>
      <c r="H711" s="13"/>
      <c r="I711" s="4"/>
      <c r="J711" s="3"/>
    </row>
    <row r="712" spans="1:10" x14ac:dyDescent="0.3">
      <c r="A712">
        <v>708</v>
      </c>
      <c r="B712" s="8"/>
      <c r="C712" s="13" t="str">
        <f>VLOOKUP(TEXT(B712,"MMMM"),Mois!$B$3:$C$14,2,0)</f>
        <v>JANVIER</v>
      </c>
      <c r="D712" s="13">
        <f t="shared" si="11"/>
        <v>1900</v>
      </c>
      <c r="E712" s="13"/>
      <c r="F712" s="13"/>
      <c r="G712" s="13"/>
      <c r="H712" s="13"/>
      <c r="I712" s="4"/>
      <c r="J712" s="3"/>
    </row>
    <row r="713" spans="1:10" x14ac:dyDescent="0.3">
      <c r="A713">
        <v>709</v>
      </c>
      <c r="B713" s="8"/>
      <c r="C713" s="13" t="str">
        <f>VLOOKUP(TEXT(B713,"MMMM"),Mois!$B$3:$C$14,2,0)</f>
        <v>JANVIER</v>
      </c>
      <c r="D713" s="13">
        <f t="shared" si="11"/>
        <v>1900</v>
      </c>
      <c r="E713" s="13"/>
      <c r="F713" s="13"/>
      <c r="G713" s="13"/>
      <c r="H713" s="13"/>
      <c r="I713" s="4"/>
      <c r="J713" s="3"/>
    </row>
    <row r="714" spans="1:10" x14ac:dyDescent="0.3">
      <c r="A714">
        <v>710</v>
      </c>
      <c r="B714" s="8"/>
      <c r="C714" s="13" t="str">
        <f>VLOOKUP(TEXT(B714,"MMMM"),Mois!$B$3:$C$14,2,0)</f>
        <v>JANVIER</v>
      </c>
      <c r="D714" s="13">
        <f t="shared" si="11"/>
        <v>1900</v>
      </c>
      <c r="E714" s="13"/>
      <c r="F714" s="13"/>
      <c r="G714" s="13"/>
      <c r="H714" s="13"/>
      <c r="I714" s="4"/>
      <c r="J714" s="3"/>
    </row>
    <row r="715" spans="1:10" x14ac:dyDescent="0.3">
      <c r="A715">
        <v>711</v>
      </c>
      <c r="B715" s="8"/>
      <c r="C715" s="13" t="str">
        <f>VLOOKUP(TEXT(B715,"MMMM"),Mois!$B$3:$C$14,2,0)</f>
        <v>JANVIER</v>
      </c>
      <c r="D715" s="13">
        <f t="shared" si="11"/>
        <v>1900</v>
      </c>
      <c r="E715" s="13"/>
      <c r="F715" s="13"/>
      <c r="G715" s="13"/>
      <c r="H715" s="13"/>
      <c r="I715" s="4"/>
      <c r="J715" s="3"/>
    </row>
    <row r="716" spans="1:10" x14ac:dyDescent="0.3">
      <c r="A716">
        <v>712</v>
      </c>
      <c r="B716" s="8"/>
      <c r="C716" s="13" t="str">
        <f>VLOOKUP(TEXT(B716,"MMMM"),Mois!$B$3:$C$14,2,0)</f>
        <v>JANVIER</v>
      </c>
      <c r="D716" s="13">
        <f t="shared" si="11"/>
        <v>1900</v>
      </c>
      <c r="E716" s="13"/>
      <c r="F716" s="13"/>
      <c r="G716" s="13"/>
      <c r="H716" s="13"/>
      <c r="I716" s="4"/>
      <c r="J716" s="3"/>
    </row>
    <row r="717" spans="1:10" x14ac:dyDescent="0.3">
      <c r="A717">
        <v>713</v>
      </c>
      <c r="B717" s="8"/>
      <c r="C717" s="13" t="str">
        <f>VLOOKUP(TEXT(B717,"MMMM"),Mois!$B$3:$C$14,2,0)</f>
        <v>JANVIER</v>
      </c>
      <c r="D717" s="13">
        <f t="shared" si="11"/>
        <v>1900</v>
      </c>
      <c r="E717" s="13"/>
      <c r="F717" s="13"/>
      <c r="G717" s="13"/>
      <c r="H717" s="13"/>
      <c r="I717" s="4"/>
      <c r="J717" s="3"/>
    </row>
    <row r="718" spans="1:10" x14ac:dyDescent="0.3">
      <c r="A718">
        <v>714</v>
      </c>
      <c r="B718" s="8"/>
      <c r="C718" s="13" t="str">
        <f>VLOOKUP(TEXT(B718,"MMMM"),Mois!$B$3:$C$14,2,0)</f>
        <v>JANVIER</v>
      </c>
      <c r="D718" s="13">
        <f t="shared" si="11"/>
        <v>1900</v>
      </c>
      <c r="E718" s="13"/>
      <c r="F718" s="13"/>
      <c r="G718" s="13"/>
      <c r="H718" s="13"/>
      <c r="I718" s="4"/>
      <c r="J718" s="3"/>
    </row>
    <row r="719" spans="1:10" x14ac:dyDescent="0.3">
      <c r="A719">
        <v>715</v>
      </c>
      <c r="B719" s="8"/>
      <c r="C719" s="13" t="str">
        <f>VLOOKUP(TEXT(B719,"MMMM"),Mois!$B$3:$C$14,2,0)</f>
        <v>JANVIER</v>
      </c>
      <c r="D719" s="13">
        <f t="shared" si="11"/>
        <v>1900</v>
      </c>
      <c r="E719" s="13"/>
      <c r="F719" s="13"/>
      <c r="G719" s="13"/>
      <c r="H719" s="13"/>
      <c r="I719" s="4"/>
      <c r="J719" s="3"/>
    </row>
    <row r="720" spans="1:10" x14ac:dyDescent="0.3">
      <c r="A720">
        <v>716</v>
      </c>
      <c r="B720" s="8"/>
      <c r="C720" s="13" t="str">
        <f>VLOOKUP(TEXT(B720,"MMMM"),Mois!$B$3:$C$14,2,0)</f>
        <v>JANVIER</v>
      </c>
      <c r="D720" s="13">
        <f t="shared" si="11"/>
        <v>1900</v>
      </c>
      <c r="E720" s="13"/>
      <c r="F720" s="13"/>
      <c r="G720" s="13"/>
      <c r="H720" s="13"/>
      <c r="I720" s="4"/>
      <c r="J720" s="3"/>
    </row>
    <row r="721" spans="1:10" x14ac:dyDescent="0.3">
      <c r="A721">
        <v>717</v>
      </c>
      <c r="B721" s="8"/>
      <c r="C721" s="13" t="str">
        <f>VLOOKUP(TEXT(B721,"MMMM"),Mois!$B$3:$C$14,2,0)</f>
        <v>JANVIER</v>
      </c>
      <c r="D721" s="13">
        <f t="shared" si="11"/>
        <v>1900</v>
      </c>
      <c r="E721" s="13"/>
      <c r="F721" s="13"/>
      <c r="G721" s="13"/>
      <c r="H721" s="13"/>
      <c r="I721" s="4"/>
      <c r="J721" s="3"/>
    </row>
    <row r="722" spans="1:10" x14ac:dyDescent="0.3">
      <c r="A722">
        <v>718</v>
      </c>
      <c r="B722" s="8"/>
      <c r="C722" s="13" t="str">
        <f>VLOOKUP(TEXT(B722,"MMMM"),Mois!$B$3:$C$14,2,0)</f>
        <v>JANVIER</v>
      </c>
      <c r="D722" s="13">
        <f t="shared" si="11"/>
        <v>1900</v>
      </c>
      <c r="E722" s="13"/>
      <c r="F722" s="13"/>
      <c r="G722" s="13"/>
      <c r="H722" s="13"/>
      <c r="I722" s="4"/>
      <c r="J722" s="3"/>
    </row>
    <row r="723" spans="1:10" x14ac:dyDescent="0.3">
      <c r="A723">
        <v>719</v>
      </c>
      <c r="B723" s="8"/>
      <c r="C723" s="13" t="str">
        <f>VLOOKUP(TEXT(B723,"MMMM"),Mois!$B$3:$C$14,2,0)</f>
        <v>JANVIER</v>
      </c>
      <c r="D723" s="13">
        <f t="shared" si="11"/>
        <v>1900</v>
      </c>
      <c r="E723" s="13"/>
      <c r="F723" s="13"/>
      <c r="G723" s="13"/>
      <c r="H723" s="13"/>
      <c r="I723" s="4"/>
      <c r="J723" s="3"/>
    </row>
    <row r="724" spans="1:10" x14ac:dyDescent="0.3">
      <c r="A724">
        <v>720</v>
      </c>
      <c r="B724" s="8"/>
      <c r="C724" s="13" t="str">
        <f>VLOOKUP(TEXT(B724,"MMMM"),Mois!$B$3:$C$14,2,0)</f>
        <v>JANVIER</v>
      </c>
      <c r="D724" s="13">
        <f t="shared" si="11"/>
        <v>1900</v>
      </c>
      <c r="E724" s="13"/>
      <c r="F724" s="13"/>
      <c r="G724" s="13"/>
      <c r="H724" s="13"/>
      <c r="I724" s="4"/>
      <c r="J724" s="3"/>
    </row>
    <row r="725" spans="1:10" x14ac:dyDescent="0.3">
      <c r="A725">
        <v>721</v>
      </c>
      <c r="B725" s="8"/>
      <c r="C725" s="13" t="str">
        <f>VLOOKUP(TEXT(B725,"MMMM"),Mois!$B$3:$C$14,2,0)</f>
        <v>JANVIER</v>
      </c>
      <c r="D725" s="13">
        <f t="shared" si="11"/>
        <v>1900</v>
      </c>
      <c r="E725" s="13"/>
      <c r="F725" s="13"/>
      <c r="G725" s="13"/>
      <c r="H725" s="13"/>
      <c r="I725" s="4"/>
      <c r="J725" s="3"/>
    </row>
    <row r="726" spans="1:10" x14ac:dyDescent="0.3">
      <c r="A726">
        <v>722</v>
      </c>
      <c r="B726" s="8"/>
      <c r="C726" s="13" t="str">
        <f>VLOOKUP(TEXT(B726,"MMMM"),Mois!$B$3:$C$14,2,0)</f>
        <v>JANVIER</v>
      </c>
      <c r="D726" s="13">
        <f t="shared" si="11"/>
        <v>1900</v>
      </c>
      <c r="E726" s="13"/>
      <c r="F726" s="13"/>
      <c r="G726" s="13"/>
      <c r="H726" s="13"/>
      <c r="I726" s="4"/>
      <c r="J726" s="3"/>
    </row>
    <row r="727" spans="1:10" x14ac:dyDescent="0.3">
      <c r="A727">
        <v>723</v>
      </c>
      <c r="B727" s="8"/>
      <c r="C727" s="13" t="str">
        <f>VLOOKUP(TEXT(B727,"MMMM"),Mois!$B$3:$C$14,2,0)</f>
        <v>JANVIER</v>
      </c>
      <c r="D727" s="13">
        <f t="shared" si="11"/>
        <v>1900</v>
      </c>
      <c r="E727" s="13"/>
      <c r="F727" s="13"/>
      <c r="G727" s="13"/>
      <c r="H727" s="13"/>
      <c r="I727" s="4"/>
      <c r="J727" s="3"/>
    </row>
    <row r="728" spans="1:10" x14ac:dyDescent="0.3">
      <c r="A728">
        <v>724</v>
      </c>
      <c r="B728" s="8"/>
      <c r="C728" s="13" t="str">
        <f>VLOOKUP(TEXT(B728,"MMMM"),Mois!$B$3:$C$14,2,0)</f>
        <v>JANVIER</v>
      </c>
      <c r="D728" s="13">
        <f t="shared" si="11"/>
        <v>1900</v>
      </c>
      <c r="E728" s="13"/>
      <c r="F728" s="13"/>
      <c r="G728" s="13"/>
      <c r="H728" s="13"/>
      <c r="I728" s="4"/>
      <c r="J728" s="3"/>
    </row>
    <row r="729" spans="1:10" x14ac:dyDescent="0.3">
      <c r="A729">
        <v>725</v>
      </c>
      <c r="B729" s="8"/>
      <c r="C729" s="13" t="str">
        <f>VLOOKUP(TEXT(B729,"MMMM"),Mois!$B$3:$C$14,2,0)</f>
        <v>JANVIER</v>
      </c>
      <c r="D729" s="13">
        <f t="shared" si="11"/>
        <v>1900</v>
      </c>
      <c r="E729" s="13"/>
      <c r="F729" s="13"/>
      <c r="G729" s="13"/>
      <c r="H729" s="13"/>
      <c r="I729" s="4"/>
      <c r="J729" s="3"/>
    </row>
    <row r="730" spans="1:10" x14ac:dyDescent="0.3">
      <c r="A730">
        <v>726</v>
      </c>
      <c r="B730" s="8"/>
      <c r="C730" s="13" t="str">
        <f>VLOOKUP(TEXT(B730,"MMMM"),Mois!$B$3:$C$14,2,0)</f>
        <v>JANVIER</v>
      </c>
      <c r="D730" s="13">
        <f t="shared" si="11"/>
        <v>1900</v>
      </c>
      <c r="E730" s="13"/>
      <c r="F730" s="13"/>
      <c r="G730" s="13"/>
      <c r="H730" s="13"/>
      <c r="I730" s="4"/>
      <c r="J730" s="3"/>
    </row>
    <row r="731" spans="1:10" x14ac:dyDescent="0.3">
      <c r="A731">
        <v>727</v>
      </c>
      <c r="B731" s="8"/>
      <c r="C731" s="13" t="str">
        <f>VLOOKUP(TEXT(B731,"MMMM"),Mois!$B$3:$C$14,2,0)</f>
        <v>JANVIER</v>
      </c>
      <c r="D731" s="13">
        <f t="shared" si="11"/>
        <v>1900</v>
      </c>
      <c r="E731" s="13"/>
      <c r="F731" s="13"/>
      <c r="G731" s="13"/>
      <c r="H731" s="13"/>
      <c r="I731" s="4"/>
      <c r="J731" s="3"/>
    </row>
    <row r="732" spans="1:10" x14ac:dyDescent="0.3">
      <c r="A732">
        <v>728</v>
      </c>
      <c r="B732" s="8"/>
      <c r="C732" s="13" t="str">
        <f>VLOOKUP(TEXT(B732,"MMMM"),Mois!$B$3:$C$14,2,0)</f>
        <v>JANVIER</v>
      </c>
      <c r="D732" s="13">
        <f t="shared" si="11"/>
        <v>1900</v>
      </c>
      <c r="E732" s="13"/>
      <c r="F732" s="13"/>
      <c r="G732" s="13"/>
      <c r="H732" s="13"/>
      <c r="I732" s="4"/>
      <c r="J732" s="3"/>
    </row>
    <row r="733" spans="1:10" x14ac:dyDescent="0.3">
      <c r="A733">
        <v>729</v>
      </c>
      <c r="B733" s="8"/>
      <c r="C733" s="13" t="str">
        <f>VLOOKUP(TEXT(B733,"MMMM"),Mois!$B$3:$C$14,2,0)</f>
        <v>JANVIER</v>
      </c>
      <c r="D733" s="13">
        <f t="shared" si="11"/>
        <v>1900</v>
      </c>
      <c r="E733" s="13"/>
      <c r="F733" s="13"/>
      <c r="G733" s="13"/>
      <c r="H733" s="13"/>
      <c r="I733" s="4"/>
      <c r="J733" s="3"/>
    </row>
    <row r="734" spans="1:10" x14ac:dyDescent="0.3">
      <c r="A734">
        <v>730</v>
      </c>
      <c r="B734" s="8"/>
      <c r="C734" s="13" t="str">
        <f>VLOOKUP(TEXT(B734,"MMMM"),Mois!$B$3:$C$14,2,0)</f>
        <v>JANVIER</v>
      </c>
      <c r="D734" s="13">
        <f t="shared" si="11"/>
        <v>1900</v>
      </c>
      <c r="E734" s="13"/>
      <c r="F734" s="13"/>
      <c r="G734" s="13"/>
      <c r="H734" s="13"/>
      <c r="I734" s="4"/>
      <c r="J734" s="3"/>
    </row>
    <row r="735" spans="1:10" x14ac:dyDescent="0.3">
      <c r="A735">
        <v>731</v>
      </c>
      <c r="B735" s="8"/>
      <c r="C735" s="13" t="str">
        <f>VLOOKUP(TEXT(B735,"MMMM"),Mois!$B$3:$C$14,2,0)</f>
        <v>JANVIER</v>
      </c>
      <c r="D735" s="13">
        <f t="shared" si="11"/>
        <v>1900</v>
      </c>
      <c r="E735" s="13"/>
      <c r="F735" s="13"/>
      <c r="G735" s="13"/>
      <c r="H735" s="13"/>
      <c r="I735" s="4"/>
      <c r="J735" s="3"/>
    </row>
    <row r="736" spans="1:10" x14ac:dyDescent="0.3">
      <c r="A736">
        <v>732</v>
      </c>
      <c r="B736" s="8"/>
      <c r="C736" s="13" t="str">
        <f>VLOOKUP(TEXT(B736,"MMMM"),Mois!$B$3:$C$14,2,0)</f>
        <v>JANVIER</v>
      </c>
      <c r="D736" s="13">
        <f t="shared" si="11"/>
        <v>1900</v>
      </c>
      <c r="E736" s="13"/>
      <c r="F736" s="13"/>
      <c r="G736" s="13"/>
      <c r="H736" s="13"/>
      <c r="I736" s="4"/>
      <c r="J736" s="3"/>
    </row>
    <row r="737" spans="1:10" x14ac:dyDescent="0.3">
      <c r="A737">
        <v>733</v>
      </c>
      <c r="B737" s="8"/>
      <c r="C737" s="13" t="str">
        <f>VLOOKUP(TEXT(B737,"MMMM"),Mois!$B$3:$C$14,2,0)</f>
        <v>JANVIER</v>
      </c>
      <c r="D737" s="13">
        <f t="shared" si="11"/>
        <v>1900</v>
      </c>
      <c r="E737" s="13"/>
      <c r="F737" s="13"/>
      <c r="G737" s="13"/>
      <c r="H737" s="13"/>
      <c r="I737" s="4"/>
      <c r="J737" s="3"/>
    </row>
    <row r="738" spans="1:10" x14ac:dyDescent="0.3">
      <c r="A738">
        <v>734</v>
      </c>
      <c r="B738" s="8"/>
      <c r="C738" s="13" t="str">
        <f>VLOOKUP(TEXT(B738,"MMMM"),Mois!$B$3:$C$14,2,0)</f>
        <v>JANVIER</v>
      </c>
      <c r="D738" s="13">
        <f t="shared" si="11"/>
        <v>1900</v>
      </c>
      <c r="E738" s="13"/>
      <c r="F738" s="13"/>
      <c r="G738" s="13"/>
      <c r="H738" s="13"/>
      <c r="I738" s="4"/>
      <c r="J738" s="3"/>
    </row>
    <row r="739" spans="1:10" x14ac:dyDescent="0.3">
      <c r="A739">
        <v>735</v>
      </c>
      <c r="B739" s="8"/>
      <c r="C739" s="13" t="str">
        <f>VLOOKUP(TEXT(B739,"MMMM"),Mois!$B$3:$C$14,2,0)</f>
        <v>JANVIER</v>
      </c>
      <c r="D739" s="13">
        <f t="shared" si="11"/>
        <v>1900</v>
      </c>
      <c r="E739" s="13"/>
      <c r="F739" s="13"/>
      <c r="G739" s="13"/>
      <c r="H739" s="13"/>
      <c r="I739" s="4"/>
      <c r="J739" s="3"/>
    </row>
    <row r="740" spans="1:10" x14ac:dyDescent="0.3">
      <c r="A740">
        <v>736</v>
      </c>
      <c r="B740" s="8"/>
      <c r="C740" s="13" t="str">
        <f>VLOOKUP(TEXT(B740,"MMMM"),Mois!$B$3:$C$14,2,0)</f>
        <v>JANVIER</v>
      </c>
      <c r="D740" s="13">
        <f t="shared" si="11"/>
        <v>1900</v>
      </c>
      <c r="E740" s="13"/>
      <c r="F740" s="13"/>
      <c r="G740" s="13"/>
      <c r="H740" s="13"/>
      <c r="I740" s="4"/>
      <c r="J740" s="3"/>
    </row>
    <row r="741" spans="1:10" x14ac:dyDescent="0.3">
      <c r="A741">
        <v>737</v>
      </c>
      <c r="B741" s="8"/>
      <c r="C741" s="13" t="str">
        <f>VLOOKUP(TEXT(B741,"MMMM"),Mois!$B$3:$C$14,2,0)</f>
        <v>JANVIER</v>
      </c>
      <c r="D741" s="13">
        <f t="shared" si="11"/>
        <v>1900</v>
      </c>
      <c r="E741" s="13"/>
      <c r="F741" s="13"/>
      <c r="G741" s="13"/>
      <c r="H741" s="13"/>
      <c r="I741" s="4"/>
      <c r="J741" s="3"/>
    </row>
    <row r="742" spans="1:10" x14ac:dyDescent="0.3">
      <c r="A742">
        <v>738</v>
      </c>
      <c r="B742" s="8"/>
      <c r="C742" s="13" t="str">
        <f>VLOOKUP(TEXT(B742,"MMMM"),Mois!$B$3:$C$14,2,0)</f>
        <v>JANVIER</v>
      </c>
      <c r="D742" s="13">
        <f t="shared" si="11"/>
        <v>1900</v>
      </c>
      <c r="E742" s="13"/>
      <c r="F742" s="13"/>
      <c r="G742" s="13"/>
      <c r="H742" s="13"/>
      <c r="I742" s="4"/>
      <c r="J742" s="3"/>
    </row>
    <row r="743" spans="1:10" x14ac:dyDescent="0.3">
      <c r="A743">
        <v>739</v>
      </c>
      <c r="B743" s="8"/>
      <c r="C743" s="13" t="str">
        <f>VLOOKUP(TEXT(B743,"MMMM"),Mois!$B$3:$C$14,2,0)</f>
        <v>JANVIER</v>
      </c>
      <c r="D743" s="13">
        <f t="shared" si="11"/>
        <v>1900</v>
      </c>
      <c r="E743" s="13"/>
      <c r="F743" s="13"/>
      <c r="G743" s="13"/>
      <c r="H743" s="13"/>
      <c r="I743" s="4"/>
      <c r="J743" s="3"/>
    </row>
    <row r="744" spans="1:10" x14ac:dyDescent="0.3">
      <c r="A744">
        <v>740</v>
      </c>
      <c r="B744" s="8"/>
      <c r="C744" s="13" t="str">
        <f>VLOOKUP(TEXT(B744,"MMMM"),Mois!$B$3:$C$14,2,0)</f>
        <v>JANVIER</v>
      </c>
      <c r="D744" s="13">
        <f t="shared" si="11"/>
        <v>1900</v>
      </c>
      <c r="E744" s="13"/>
      <c r="F744" s="13"/>
      <c r="G744" s="13"/>
      <c r="H744" s="13"/>
      <c r="I744" s="4"/>
      <c r="J744" s="3"/>
    </row>
    <row r="745" spans="1:10" x14ac:dyDescent="0.3">
      <c r="A745">
        <v>741</v>
      </c>
      <c r="B745" s="8"/>
      <c r="C745" s="13" t="str">
        <f>VLOOKUP(TEXT(B745,"MMMM"),Mois!$B$3:$C$14,2,0)</f>
        <v>JANVIER</v>
      </c>
      <c r="D745" s="13">
        <f t="shared" si="11"/>
        <v>1900</v>
      </c>
      <c r="E745" s="13"/>
      <c r="F745" s="13"/>
      <c r="G745" s="13"/>
      <c r="H745" s="13"/>
      <c r="I745" s="4"/>
      <c r="J745" s="3"/>
    </row>
    <row r="746" spans="1:10" x14ac:dyDescent="0.3">
      <c r="A746">
        <v>742</v>
      </c>
      <c r="B746" s="8"/>
      <c r="C746" s="13" t="str">
        <f>VLOOKUP(TEXT(B746,"MMMM"),Mois!$B$3:$C$14,2,0)</f>
        <v>JANVIER</v>
      </c>
      <c r="D746" s="13">
        <f t="shared" si="11"/>
        <v>1900</v>
      </c>
      <c r="E746" s="13"/>
      <c r="F746" s="13"/>
      <c r="G746" s="13"/>
      <c r="H746" s="13"/>
      <c r="I746" s="4"/>
      <c r="J746" s="3"/>
    </row>
    <row r="747" spans="1:10" x14ac:dyDescent="0.3">
      <c r="A747">
        <v>743</v>
      </c>
      <c r="B747" s="8"/>
      <c r="C747" s="13" t="str">
        <f>VLOOKUP(TEXT(B747,"MMMM"),Mois!$B$3:$C$14,2,0)</f>
        <v>JANVIER</v>
      </c>
      <c r="D747" s="13">
        <f t="shared" si="11"/>
        <v>1900</v>
      </c>
      <c r="E747" s="13"/>
      <c r="F747" s="13"/>
      <c r="G747" s="13"/>
      <c r="H747" s="13"/>
      <c r="I747" s="4"/>
      <c r="J747" s="3"/>
    </row>
    <row r="748" spans="1:10" x14ac:dyDescent="0.3">
      <c r="A748">
        <v>744</v>
      </c>
      <c r="B748" s="8"/>
      <c r="C748" s="13" t="str">
        <f>VLOOKUP(TEXT(B748,"MMMM"),Mois!$B$3:$C$14,2,0)</f>
        <v>JANVIER</v>
      </c>
      <c r="D748" s="13">
        <f t="shared" si="11"/>
        <v>1900</v>
      </c>
      <c r="E748" s="13"/>
      <c r="F748" s="13"/>
      <c r="G748" s="13"/>
      <c r="H748" s="13"/>
      <c r="I748" s="4"/>
      <c r="J748" s="3"/>
    </row>
    <row r="749" spans="1:10" x14ac:dyDescent="0.3">
      <c r="A749">
        <v>745</v>
      </c>
      <c r="B749" s="8"/>
      <c r="C749" s="13" t="str">
        <f>VLOOKUP(TEXT(B749,"MMMM"),Mois!$B$3:$C$14,2,0)</f>
        <v>JANVIER</v>
      </c>
      <c r="D749" s="13">
        <f t="shared" si="11"/>
        <v>1900</v>
      </c>
      <c r="E749" s="13"/>
      <c r="F749" s="13"/>
      <c r="G749" s="13"/>
      <c r="H749" s="13"/>
      <c r="I749" s="4"/>
      <c r="J749" s="3"/>
    </row>
    <row r="750" spans="1:10" x14ac:dyDescent="0.3">
      <c r="A750">
        <v>746</v>
      </c>
      <c r="B750" s="8"/>
      <c r="C750" s="13" t="str">
        <f>VLOOKUP(TEXT(B750,"MMMM"),Mois!$B$3:$C$14,2,0)</f>
        <v>JANVIER</v>
      </c>
      <c r="D750" s="13">
        <f t="shared" si="11"/>
        <v>1900</v>
      </c>
      <c r="E750" s="13"/>
      <c r="F750" s="13"/>
      <c r="G750" s="13"/>
      <c r="H750" s="13"/>
      <c r="I750" s="4"/>
      <c r="J750" s="3"/>
    </row>
    <row r="751" spans="1:10" x14ac:dyDescent="0.3">
      <c r="A751">
        <v>747</v>
      </c>
      <c r="B751" s="8"/>
      <c r="C751" s="13" t="str">
        <f>VLOOKUP(TEXT(B751,"MMMM"),Mois!$B$3:$C$14,2,0)</f>
        <v>JANVIER</v>
      </c>
      <c r="D751" s="13">
        <f t="shared" si="11"/>
        <v>1900</v>
      </c>
      <c r="E751" s="13"/>
      <c r="F751" s="13"/>
      <c r="G751" s="13"/>
      <c r="H751" s="13"/>
      <c r="I751" s="4"/>
      <c r="J751" s="3"/>
    </row>
    <row r="752" spans="1:10" x14ac:dyDescent="0.3">
      <c r="A752">
        <v>748</v>
      </c>
      <c r="B752" s="8"/>
      <c r="C752" s="13" t="str">
        <f>VLOOKUP(TEXT(B752,"MMMM"),Mois!$B$3:$C$14,2,0)</f>
        <v>JANVIER</v>
      </c>
      <c r="D752" s="13">
        <f t="shared" si="11"/>
        <v>1900</v>
      </c>
      <c r="E752" s="13"/>
      <c r="F752" s="13"/>
      <c r="G752" s="13"/>
      <c r="H752" s="13"/>
      <c r="I752" s="4"/>
      <c r="J752" s="3"/>
    </row>
    <row r="753" spans="1:10" x14ac:dyDescent="0.3">
      <c r="A753">
        <v>749</v>
      </c>
      <c r="B753" s="8"/>
      <c r="C753" s="13" t="str">
        <f>VLOOKUP(TEXT(B753,"MMMM"),Mois!$B$3:$C$14,2,0)</f>
        <v>JANVIER</v>
      </c>
      <c r="D753" s="13">
        <f t="shared" si="11"/>
        <v>1900</v>
      </c>
      <c r="E753" s="13"/>
      <c r="F753" s="13"/>
      <c r="G753" s="13"/>
      <c r="H753" s="13"/>
      <c r="I753" s="4"/>
      <c r="J753" s="3"/>
    </row>
    <row r="754" spans="1:10" x14ac:dyDescent="0.3">
      <c r="A754">
        <v>750</v>
      </c>
      <c r="B754" s="8"/>
      <c r="C754" s="13" t="str">
        <f>VLOOKUP(TEXT(B754,"MMMM"),Mois!$B$3:$C$14,2,0)</f>
        <v>JANVIER</v>
      </c>
      <c r="D754" s="13">
        <f t="shared" si="11"/>
        <v>1900</v>
      </c>
      <c r="E754" s="13"/>
      <c r="F754" s="13"/>
      <c r="G754" s="13"/>
      <c r="H754" s="13"/>
      <c r="I754" s="4"/>
      <c r="J754" s="3"/>
    </row>
    <row r="755" spans="1:10" x14ac:dyDescent="0.3">
      <c r="A755">
        <v>751</v>
      </c>
      <c r="B755" s="8"/>
      <c r="C755" s="13" t="str">
        <f>VLOOKUP(TEXT(B755,"MMMM"),Mois!$B$3:$C$14,2,0)</f>
        <v>JANVIER</v>
      </c>
      <c r="D755" s="13">
        <f t="shared" si="11"/>
        <v>1900</v>
      </c>
      <c r="E755" s="13"/>
      <c r="F755" s="13"/>
      <c r="G755" s="13"/>
      <c r="H755" s="13"/>
      <c r="I755" s="4"/>
      <c r="J755" s="3"/>
    </row>
    <row r="756" spans="1:10" x14ac:dyDescent="0.3">
      <c r="A756">
        <v>752</v>
      </c>
      <c r="B756" s="8"/>
      <c r="C756" s="13" t="str">
        <f>VLOOKUP(TEXT(B756,"MMMM"),Mois!$B$3:$C$14,2,0)</f>
        <v>JANVIER</v>
      </c>
      <c r="D756" s="13">
        <f t="shared" si="11"/>
        <v>1900</v>
      </c>
      <c r="E756" s="13"/>
      <c r="F756" s="13"/>
      <c r="G756" s="13"/>
      <c r="H756" s="13"/>
      <c r="I756" s="4"/>
      <c r="J756" s="3"/>
    </row>
    <row r="757" spans="1:10" x14ac:dyDescent="0.3">
      <c r="A757">
        <v>753</v>
      </c>
      <c r="B757" s="8"/>
      <c r="C757" s="13" t="str">
        <f>VLOOKUP(TEXT(B757,"MMMM"),Mois!$B$3:$C$14,2,0)</f>
        <v>JANVIER</v>
      </c>
      <c r="D757" s="13">
        <f t="shared" si="11"/>
        <v>1900</v>
      </c>
      <c r="E757" s="13"/>
      <c r="F757" s="13"/>
      <c r="G757" s="13"/>
      <c r="H757" s="13"/>
      <c r="I757" s="4"/>
      <c r="J757" s="3"/>
    </row>
    <row r="758" spans="1:10" x14ac:dyDescent="0.3">
      <c r="A758">
        <v>754</v>
      </c>
      <c r="B758" s="8"/>
      <c r="C758" s="13" t="str">
        <f>VLOOKUP(TEXT(B758,"MMMM"),Mois!$B$3:$C$14,2,0)</f>
        <v>JANVIER</v>
      </c>
      <c r="D758" s="13">
        <f t="shared" si="11"/>
        <v>1900</v>
      </c>
      <c r="E758" s="13"/>
      <c r="F758" s="13"/>
      <c r="G758" s="13"/>
      <c r="H758" s="13"/>
      <c r="I758" s="4"/>
      <c r="J758" s="3"/>
    </row>
    <row r="759" spans="1:10" x14ac:dyDescent="0.3">
      <c r="A759">
        <v>755</v>
      </c>
      <c r="B759" s="8"/>
      <c r="C759" s="13" t="str">
        <f>VLOOKUP(TEXT(B759,"MMMM"),Mois!$B$3:$C$14,2,0)</f>
        <v>JANVIER</v>
      </c>
      <c r="D759" s="13">
        <f t="shared" si="11"/>
        <v>1900</v>
      </c>
      <c r="E759" s="13"/>
      <c r="F759" s="13"/>
      <c r="G759" s="13"/>
      <c r="H759" s="13"/>
      <c r="I759" s="4"/>
      <c r="J759" s="3"/>
    </row>
    <row r="760" spans="1:10" x14ac:dyDescent="0.3">
      <c r="A760">
        <v>756</v>
      </c>
      <c r="B760" s="8"/>
      <c r="C760" s="13" t="str">
        <f>VLOOKUP(TEXT(B760,"MMMM"),Mois!$B$3:$C$14,2,0)</f>
        <v>JANVIER</v>
      </c>
      <c r="D760" s="13">
        <f t="shared" si="11"/>
        <v>1900</v>
      </c>
      <c r="E760" s="13"/>
      <c r="F760" s="13"/>
      <c r="G760" s="13"/>
      <c r="H760" s="13"/>
      <c r="I760" s="4"/>
      <c r="J760" s="3"/>
    </row>
    <row r="761" spans="1:10" x14ac:dyDescent="0.3">
      <c r="A761">
        <v>757</v>
      </c>
      <c r="B761" s="8"/>
      <c r="C761" s="13" t="str">
        <f>VLOOKUP(TEXT(B761,"MMMM"),Mois!$B$3:$C$14,2,0)</f>
        <v>JANVIER</v>
      </c>
      <c r="D761" s="13">
        <f t="shared" si="11"/>
        <v>1900</v>
      </c>
      <c r="E761" s="13"/>
      <c r="F761" s="13"/>
      <c r="G761" s="13"/>
      <c r="H761" s="13"/>
      <c r="I761" s="4"/>
      <c r="J761" s="3"/>
    </row>
    <row r="762" spans="1:10" x14ac:dyDescent="0.3">
      <c r="A762">
        <v>758</v>
      </c>
      <c r="B762" s="8"/>
      <c r="C762" s="13" t="str">
        <f>VLOOKUP(TEXT(B762,"MMMM"),Mois!$B$3:$C$14,2,0)</f>
        <v>JANVIER</v>
      </c>
      <c r="D762" s="13">
        <f t="shared" si="11"/>
        <v>1900</v>
      </c>
      <c r="E762" s="13"/>
      <c r="F762" s="13"/>
      <c r="G762" s="13"/>
      <c r="H762" s="13"/>
      <c r="I762" s="4"/>
      <c r="J762" s="3"/>
    </row>
    <row r="763" spans="1:10" x14ac:dyDescent="0.3">
      <c r="A763">
        <v>759</v>
      </c>
      <c r="B763" s="8"/>
      <c r="C763" s="13" t="str">
        <f>VLOOKUP(TEXT(B763,"MMMM"),Mois!$B$3:$C$14,2,0)</f>
        <v>JANVIER</v>
      </c>
      <c r="D763" s="13">
        <f t="shared" si="11"/>
        <v>1900</v>
      </c>
      <c r="E763" s="13"/>
      <c r="F763" s="13"/>
      <c r="G763" s="13"/>
      <c r="H763" s="13"/>
      <c r="I763" s="4"/>
      <c r="J763" s="3"/>
    </row>
    <row r="764" spans="1:10" x14ac:dyDescent="0.3">
      <c r="A764">
        <v>760</v>
      </c>
      <c r="B764" s="8"/>
      <c r="C764" s="13" t="str">
        <f>VLOOKUP(TEXT(B764,"MMMM"),Mois!$B$3:$C$14,2,0)</f>
        <v>JANVIER</v>
      </c>
      <c r="D764" s="13">
        <f t="shared" si="11"/>
        <v>1900</v>
      </c>
      <c r="E764" s="13"/>
      <c r="F764" s="13"/>
      <c r="G764" s="13"/>
      <c r="H764" s="13"/>
      <c r="I764" s="4"/>
      <c r="J764" s="3"/>
    </row>
    <row r="765" spans="1:10" x14ac:dyDescent="0.3">
      <c r="A765">
        <v>761</v>
      </c>
      <c r="B765" s="8"/>
      <c r="C765" s="13" t="str">
        <f>VLOOKUP(TEXT(B765,"MMMM"),Mois!$B$3:$C$14,2,0)</f>
        <v>JANVIER</v>
      </c>
      <c r="D765" s="13">
        <f t="shared" si="11"/>
        <v>1900</v>
      </c>
      <c r="E765" s="13"/>
      <c r="F765" s="13"/>
      <c r="G765" s="13"/>
      <c r="H765" s="13"/>
      <c r="I765" s="4"/>
      <c r="J765" s="3"/>
    </row>
    <row r="766" spans="1:10" x14ac:dyDescent="0.3">
      <c r="A766">
        <v>762</v>
      </c>
      <c r="B766" s="8"/>
      <c r="C766" s="13" t="str">
        <f>VLOOKUP(TEXT(B766,"MMMM"),Mois!$B$3:$C$14,2,0)</f>
        <v>JANVIER</v>
      </c>
      <c r="D766" s="13">
        <f t="shared" si="11"/>
        <v>1900</v>
      </c>
      <c r="E766" s="13"/>
      <c r="F766" s="13"/>
      <c r="G766" s="13"/>
      <c r="H766" s="13"/>
      <c r="I766" s="4"/>
      <c r="J766" s="3"/>
    </row>
    <row r="767" spans="1:10" x14ac:dyDescent="0.3">
      <c r="A767">
        <v>763</v>
      </c>
      <c r="B767" s="8"/>
      <c r="C767" s="13" t="str">
        <f>VLOOKUP(TEXT(B767,"MMMM"),Mois!$B$3:$C$14,2,0)</f>
        <v>JANVIER</v>
      </c>
      <c r="D767" s="13">
        <f t="shared" si="11"/>
        <v>1900</v>
      </c>
      <c r="E767" s="13"/>
      <c r="F767" s="13"/>
      <c r="G767" s="13"/>
      <c r="H767" s="13"/>
      <c r="I767" s="4"/>
      <c r="J767" s="3"/>
    </row>
    <row r="768" spans="1:10" x14ac:dyDescent="0.3">
      <c r="A768">
        <v>764</v>
      </c>
      <c r="B768" s="8"/>
      <c r="C768" s="13" t="str">
        <f>VLOOKUP(TEXT(B768,"MMMM"),Mois!$B$3:$C$14,2,0)</f>
        <v>JANVIER</v>
      </c>
      <c r="D768" s="13">
        <f t="shared" si="11"/>
        <v>1900</v>
      </c>
      <c r="E768" s="13"/>
      <c r="F768" s="13"/>
      <c r="G768" s="13"/>
      <c r="H768" s="13"/>
      <c r="I768" s="4"/>
      <c r="J768" s="3"/>
    </row>
    <row r="769" spans="1:10" x14ac:dyDescent="0.3">
      <c r="A769">
        <v>765</v>
      </c>
      <c r="B769" s="8"/>
      <c r="C769" s="13" t="str">
        <f>VLOOKUP(TEXT(B769,"MMMM"),Mois!$B$3:$C$14,2,0)</f>
        <v>JANVIER</v>
      </c>
      <c r="D769" s="13">
        <f t="shared" si="11"/>
        <v>1900</v>
      </c>
      <c r="E769" s="13"/>
      <c r="F769" s="13"/>
      <c r="G769" s="13"/>
      <c r="H769" s="13"/>
      <c r="I769" s="4"/>
      <c r="J769" s="3"/>
    </row>
    <row r="770" spans="1:10" x14ac:dyDescent="0.3">
      <c r="A770">
        <v>766</v>
      </c>
      <c r="B770" s="8"/>
      <c r="C770" s="13" t="str">
        <f>VLOOKUP(TEXT(B770,"MMMM"),Mois!$B$3:$C$14,2,0)</f>
        <v>JANVIER</v>
      </c>
      <c r="D770" s="13">
        <f t="shared" si="11"/>
        <v>1900</v>
      </c>
      <c r="E770" s="13"/>
      <c r="F770" s="13"/>
      <c r="G770" s="13"/>
      <c r="H770" s="13"/>
      <c r="I770" s="4"/>
      <c r="J770" s="3"/>
    </row>
    <row r="771" spans="1:10" x14ac:dyDescent="0.3">
      <c r="A771">
        <v>767</v>
      </c>
      <c r="B771" s="8"/>
      <c r="C771" s="13" t="str">
        <f>VLOOKUP(TEXT(B771,"MMMM"),Mois!$B$3:$C$14,2,0)</f>
        <v>JANVIER</v>
      </c>
      <c r="D771" s="13">
        <f t="shared" si="11"/>
        <v>1900</v>
      </c>
      <c r="E771" s="13"/>
      <c r="F771" s="13"/>
      <c r="G771" s="13"/>
      <c r="H771" s="13"/>
      <c r="I771" s="4"/>
      <c r="J771" s="3"/>
    </row>
    <row r="772" spans="1:10" x14ac:dyDescent="0.3">
      <c r="A772">
        <v>768</v>
      </c>
      <c r="B772" s="8"/>
      <c r="C772" s="13" t="str">
        <f>VLOOKUP(TEXT(B772,"MMMM"),Mois!$B$3:$C$14,2,0)</f>
        <v>JANVIER</v>
      </c>
      <c r="D772" s="13">
        <f t="shared" si="11"/>
        <v>1900</v>
      </c>
      <c r="E772" s="13"/>
      <c r="F772" s="13"/>
      <c r="G772" s="13"/>
      <c r="H772" s="13"/>
      <c r="I772" s="4"/>
      <c r="J772" s="3"/>
    </row>
    <row r="773" spans="1:10" x14ac:dyDescent="0.3">
      <c r="A773">
        <v>769</v>
      </c>
      <c r="B773" s="8"/>
      <c r="C773" s="13" t="str">
        <f>VLOOKUP(TEXT(B773,"MMMM"),Mois!$B$3:$C$14,2,0)</f>
        <v>JANVIER</v>
      </c>
      <c r="D773" s="13">
        <f t="shared" si="11"/>
        <v>1900</v>
      </c>
      <c r="E773" s="13"/>
      <c r="F773" s="13"/>
      <c r="G773" s="13"/>
      <c r="H773" s="13"/>
      <c r="I773" s="4"/>
      <c r="J773" s="3"/>
    </row>
    <row r="774" spans="1:10" x14ac:dyDescent="0.3">
      <c r="A774">
        <v>770</v>
      </c>
      <c r="B774" s="8"/>
      <c r="C774" s="13" t="str">
        <f>VLOOKUP(TEXT(B774,"MMMM"),Mois!$B$3:$C$14,2,0)</f>
        <v>JANVIER</v>
      </c>
      <c r="D774" s="13">
        <f t="shared" si="11"/>
        <v>1900</v>
      </c>
      <c r="E774" s="13"/>
      <c r="F774" s="13"/>
      <c r="G774" s="13"/>
      <c r="H774" s="13"/>
      <c r="I774" s="4"/>
      <c r="J774" s="3"/>
    </row>
    <row r="775" spans="1:10" x14ac:dyDescent="0.3">
      <c r="A775">
        <v>771</v>
      </c>
      <c r="B775" s="8"/>
      <c r="C775" s="13" t="str">
        <f>VLOOKUP(TEXT(B775,"MMMM"),Mois!$B$3:$C$14,2,0)</f>
        <v>JANVIER</v>
      </c>
      <c r="D775" s="13">
        <f t="shared" ref="D775:D838" si="12">YEAR(B775)</f>
        <v>1900</v>
      </c>
      <c r="E775" s="13"/>
      <c r="F775" s="13"/>
      <c r="G775" s="13"/>
      <c r="H775" s="13"/>
      <c r="I775" s="4"/>
      <c r="J775" s="3"/>
    </row>
    <row r="776" spans="1:10" x14ac:dyDescent="0.3">
      <c r="A776">
        <v>772</v>
      </c>
      <c r="B776" s="8"/>
      <c r="C776" s="13" t="str">
        <f>VLOOKUP(TEXT(B776,"MMMM"),Mois!$B$3:$C$14,2,0)</f>
        <v>JANVIER</v>
      </c>
      <c r="D776" s="13">
        <f t="shared" si="12"/>
        <v>1900</v>
      </c>
      <c r="E776" s="13"/>
      <c r="F776" s="13"/>
      <c r="G776" s="13"/>
      <c r="H776" s="13"/>
      <c r="I776" s="4"/>
      <c r="J776" s="3"/>
    </row>
    <row r="777" spans="1:10" x14ac:dyDescent="0.3">
      <c r="A777">
        <v>773</v>
      </c>
      <c r="B777" s="8"/>
      <c r="C777" s="13" t="str">
        <f>VLOOKUP(TEXT(B777,"MMMM"),Mois!$B$3:$C$14,2,0)</f>
        <v>JANVIER</v>
      </c>
      <c r="D777" s="13">
        <f t="shared" si="12"/>
        <v>1900</v>
      </c>
      <c r="E777" s="13"/>
      <c r="F777" s="13"/>
      <c r="G777" s="13"/>
      <c r="H777" s="13"/>
      <c r="I777" s="4"/>
      <c r="J777" s="3"/>
    </row>
    <row r="778" spans="1:10" x14ac:dyDescent="0.3">
      <c r="A778">
        <v>774</v>
      </c>
      <c r="B778" s="8"/>
      <c r="C778" s="13" t="str">
        <f>VLOOKUP(TEXT(B778,"MMMM"),Mois!$B$3:$C$14,2,0)</f>
        <v>JANVIER</v>
      </c>
      <c r="D778" s="13">
        <f t="shared" si="12"/>
        <v>1900</v>
      </c>
      <c r="E778" s="13"/>
      <c r="F778" s="13"/>
      <c r="G778" s="13"/>
      <c r="H778" s="13"/>
      <c r="I778" s="4"/>
      <c r="J778" s="3"/>
    </row>
    <row r="779" spans="1:10" x14ac:dyDescent="0.3">
      <c r="A779">
        <v>775</v>
      </c>
      <c r="B779" s="8"/>
      <c r="C779" s="13" t="str">
        <f>VLOOKUP(TEXT(B779,"MMMM"),Mois!$B$3:$C$14,2,0)</f>
        <v>JANVIER</v>
      </c>
      <c r="D779" s="13">
        <f t="shared" si="12"/>
        <v>1900</v>
      </c>
      <c r="E779" s="13"/>
      <c r="F779" s="13"/>
      <c r="G779" s="13"/>
      <c r="H779" s="13"/>
      <c r="I779" s="4"/>
      <c r="J779" s="3"/>
    </row>
    <row r="780" spans="1:10" x14ac:dyDescent="0.3">
      <c r="A780">
        <v>776</v>
      </c>
      <c r="B780" s="8"/>
      <c r="C780" s="13" t="str">
        <f>VLOOKUP(TEXT(B780,"MMMM"),Mois!$B$3:$C$14,2,0)</f>
        <v>JANVIER</v>
      </c>
      <c r="D780" s="13">
        <f t="shared" si="12"/>
        <v>1900</v>
      </c>
      <c r="E780" s="13"/>
      <c r="F780" s="13"/>
      <c r="G780" s="13"/>
      <c r="H780" s="13"/>
      <c r="I780" s="4"/>
      <c r="J780" s="3"/>
    </row>
    <row r="781" spans="1:10" x14ac:dyDescent="0.3">
      <c r="A781">
        <v>777</v>
      </c>
      <c r="B781" s="8"/>
      <c r="C781" s="13" t="str">
        <f>VLOOKUP(TEXT(B781,"MMMM"),Mois!$B$3:$C$14,2,0)</f>
        <v>JANVIER</v>
      </c>
      <c r="D781" s="13">
        <f t="shared" si="12"/>
        <v>1900</v>
      </c>
      <c r="E781" s="13"/>
      <c r="F781" s="13"/>
      <c r="G781" s="13"/>
      <c r="H781" s="13"/>
      <c r="I781" s="4"/>
      <c r="J781" s="3"/>
    </row>
    <row r="782" spans="1:10" x14ac:dyDescent="0.3">
      <c r="A782">
        <v>778</v>
      </c>
      <c r="B782" s="8"/>
      <c r="C782" s="13" t="str">
        <f>VLOOKUP(TEXT(B782,"MMMM"),Mois!$B$3:$C$14,2,0)</f>
        <v>JANVIER</v>
      </c>
      <c r="D782" s="13">
        <f t="shared" si="12"/>
        <v>1900</v>
      </c>
      <c r="E782" s="13"/>
      <c r="F782" s="13"/>
      <c r="G782" s="13"/>
      <c r="H782" s="13"/>
      <c r="I782" s="4"/>
      <c r="J782" s="3"/>
    </row>
    <row r="783" spans="1:10" x14ac:dyDescent="0.3">
      <c r="A783">
        <v>779</v>
      </c>
      <c r="B783" s="8"/>
      <c r="C783" s="13" t="str">
        <f>VLOOKUP(TEXT(B783,"MMMM"),Mois!$B$3:$C$14,2,0)</f>
        <v>JANVIER</v>
      </c>
      <c r="D783" s="13">
        <f t="shared" si="12"/>
        <v>1900</v>
      </c>
      <c r="E783" s="13"/>
      <c r="F783" s="13"/>
      <c r="G783" s="13"/>
      <c r="H783" s="13"/>
      <c r="I783" s="4"/>
      <c r="J783" s="3"/>
    </row>
    <row r="784" spans="1:10" x14ac:dyDescent="0.3">
      <c r="A784">
        <v>780</v>
      </c>
      <c r="B784" s="8"/>
      <c r="C784" s="13" t="str">
        <f>VLOOKUP(TEXT(B784,"MMMM"),Mois!$B$3:$C$14,2,0)</f>
        <v>JANVIER</v>
      </c>
      <c r="D784" s="13">
        <f t="shared" si="12"/>
        <v>1900</v>
      </c>
      <c r="E784" s="13"/>
      <c r="F784" s="13"/>
      <c r="G784" s="13"/>
      <c r="H784" s="13"/>
      <c r="I784" s="4"/>
      <c r="J784" s="3"/>
    </row>
    <row r="785" spans="1:10" x14ac:dyDescent="0.3">
      <c r="A785">
        <v>781</v>
      </c>
      <c r="B785" s="8"/>
      <c r="C785" s="13" t="str">
        <f>VLOOKUP(TEXT(B785,"MMMM"),Mois!$B$3:$C$14,2,0)</f>
        <v>JANVIER</v>
      </c>
      <c r="D785" s="13">
        <f t="shared" si="12"/>
        <v>1900</v>
      </c>
      <c r="E785" s="13"/>
      <c r="F785" s="13"/>
      <c r="G785" s="13"/>
      <c r="H785" s="13"/>
      <c r="I785" s="4"/>
      <c r="J785" s="3"/>
    </row>
    <row r="786" spans="1:10" x14ac:dyDescent="0.3">
      <c r="A786">
        <v>782</v>
      </c>
      <c r="B786" s="8"/>
      <c r="C786" s="13" t="str">
        <f>VLOOKUP(TEXT(B786,"MMMM"),Mois!$B$3:$C$14,2,0)</f>
        <v>JANVIER</v>
      </c>
      <c r="D786" s="13">
        <f t="shared" si="12"/>
        <v>1900</v>
      </c>
      <c r="E786" s="13"/>
      <c r="F786" s="13"/>
      <c r="G786" s="13"/>
      <c r="H786" s="13"/>
      <c r="I786" s="4"/>
      <c r="J786" s="3"/>
    </row>
    <row r="787" spans="1:10" x14ac:dyDescent="0.3">
      <c r="A787">
        <v>783</v>
      </c>
      <c r="B787" s="8"/>
      <c r="C787" s="13" t="str">
        <f>VLOOKUP(TEXT(B787,"MMMM"),Mois!$B$3:$C$14,2,0)</f>
        <v>JANVIER</v>
      </c>
      <c r="D787" s="13">
        <f t="shared" si="12"/>
        <v>1900</v>
      </c>
      <c r="E787" s="13"/>
      <c r="F787" s="13"/>
      <c r="G787" s="13"/>
      <c r="H787" s="13"/>
      <c r="I787" s="4"/>
      <c r="J787" s="3"/>
    </row>
    <row r="788" spans="1:10" x14ac:dyDescent="0.3">
      <c r="A788">
        <v>784</v>
      </c>
      <c r="B788" s="8"/>
      <c r="C788" s="13" t="str">
        <f>VLOOKUP(TEXT(B788,"MMMM"),Mois!$B$3:$C$14,2,0)</f>
        <v>JANVIER</v>
      </c>
      <c r="D788" s="13">
        <f t="shared" si="12"/>
        <v>1900</v>
      </c>
      <c r="E788" s="13"/>
      <c r="F788" s="13"/>
      <c r="G788" s="13"/>
      <c r="H788" s="13"/>
      <c r="I788" s="4"/>
      <c r="J788" s="3"/>
    </row>
    <row r="789" spans="1:10" x14ac:dyDescent="0.3">
      <c r="A789">
        <v>785</v>
      </c>
      <c r="B789" s="8"/>
      <c r="C789" s="13" t="str">
        <f>VLOOKUP(TEXT(B789,"MMMM"),Mois!$B$3:$C$14,2,0)</f>
        <v>JANVIER</v>
      </c>
      <c r="D789" s="13">
        <f t="shared" si="12"/>
        <v>1900</v>
      </c>
      <c r="E789" s="13"/>
      <c r="F789" s="13"/>
      <c r="G789" s="13"/>
      <c r="H789" s="13"/>
      <c r="I789" s="4"/>
      <c r="J789" s="3"/>
    </row>
    <row r="790" spans="1:10" x14ac:dyDescent="0.3">
      <c r="A790">
        <v>786</v>
      </c>
      <c r="B790" s="8"/>
      <c r="C790" s="13" t="str">
        <f>VLOOKUP(TEXT(B790,"MMMM"),Mois!$B$3:$C$14,2,0)</f>
        <v>JANVIER</v>
      </c>
      <c r="D790" s="13">
        <f t="shared" si="12"/>
        <v>1900</v>
      </c>
      <c r="E790" s="13"/>
      <c r="F790" s="13"/>
      <c r="G790" s="13"/>
      <c r="H790" s="13"/>
      <c r="I790" s="4"/>
      <c r="J790" s="3"/>
    </row>
    <row r="791" spans="1:10" x14ac:dyDescent="0.3">
      <c r="A791">
        <v>787</v>
      </c>
      <c r="B791" s="8"/>
      <c r="C791" s="13" t="str">
        <f>VLOOKUP(TEXT(B791,"MMMM"),Mois!$B$3:$C$14,2,0)</f>
        <v>JANVIER</v>
      </c>
      <c r="D791" s="13">
        <f t="shared" si="12"/>
        <v>1900</v>
      </c>
      <c r="E791" s="13"/>
      <c r="F791" s="13"/>
      <c r="G791" s="13"/>
      <c r="H791" s="13"/>
      <c r="I791" s="4"/>
      <c r="J791" s="3"/>
    </row>
    <row r="792" spans="1:10" x14ac:dyDescent="0.3">
      <c r="A792">
        <v>788</v>
      </c>
      <c r="B792" s="8"/>
      <c r="C792" s="13" t="str">
        <f>VLOOKUP(TEXT(B792,"MMMM"),Mois!$B$3:$C$14,2,0)</f>
        <v>JANVIER</v>
      </c>
      <c r="D792" s="13">
        <f t="shared" si="12"/>
        <v>1900</v>
      </c>
      <c r="E792" s="13"/>
      <c r="F792" s="13"/>
      <c r="G792" s="13"/>
      <c r="H792" s="13"/>
      <c r="I792" s="4"/>
      <c r="J792" s="3"/>
    </row>
    <row r="793" spans="1:10" x14ac:dyDescent="0.3">
      <c r="A793">
        <v>789</v>
      </c>
      <c r="B793" s="8"/>
      <c r="C793" s="13" t="str">
        <f>VLOOKUP(TEXT(B793,"MMMM"),Mois!$B$3:$C$14,2,0)</f>
        <v>JANVIER</v>
      </c>
      <c r="D793" s="13">
        <f t="shared" si="12"/>
        <v>1900</v>
      </c>
      <c r="E793" s="13"/>
      <c r="F793" s="13"/>
      <c r="G793" s="13"/>
      <c r="H793" s="13"/>
      <c r="I793" s="4"/>
      <c r="J793" s="3"/>
    </row>
    <row r="794" spans="1:10" x14ac:dyDescent="0.3">
      <c r="A794">
        <v>790</v>
      </c>
      <c r="B794" s="8"/>
      <c r="C794" s="13" t="str">
        <f>VLOOKUP(TEXT(B794,"MMMM"),Mois!$B$3:$C$14,2,0)</f>
        <v>JANVIER</v>
      </c>
      <c r="D794" s="13">
        <f t="shared" si="12"/>
        <v>1900</v>
      </c>
      <c r="E794" s="13"/>
      <c r="F794" s="13"/>
      <c r="G794" s="13"/>
      <c r="H794" s="13"/>
      <c r="I794" s="4"/>
      <c r="J794" s="3"/>
    </row>
    <row r="795" spans="1:10" x14ac:dyDescent="0.3">
      <c r="A795">
        <v>791</v>
      </c>
      <c r="B795" s="8"/>
      <c r="C795" s="13" t="str">
        <f>VLOOKUP(TEXT(B795,"MMMM"),Mois!$B$3:$C$14,2,0)</f>
        <v>JANVIER</v>
      </c>
      <c r="D795" s="13">
        <f t="shared" si="12"/>
        <v>1900</v>
      </c>
      <c r="E795" s="13"/>
      <c r="F795" s="13"/>
      <c r="G795" s="13"/>
      <c r="H795" s="13"/>
      <c r="I795" s="4"/>
      <c r="J795" s="3"/>
    </row>
    <row r="796" spans="1:10" x14ac:dyDescent="0.3">
      <c r="A796">
        <v>792</v>
      </c>
      <c r="B796" s="8"/>
      <c r="C796" s="13" t="str">
        <f>VLOOKUP(TEXT(B796,"MMMM"),Mois!$B$3:$C$14,2,0)</f>
        <v>JANVIER</v>
      </c>
      <c r="D796" s="13">
        <f t="shared" si="12"/>
        <v>1900</v>
      </c>
      <c r="E796" s="13"/>
      <c r="F796" s="13"/>
      <c r="G796" s="13"/>
      <c r="H796" s="13"/>
      <c r="I796" s="4"/>
      <c r="J796" s="3"/>
    </row>
    <row r="797" spans="1:10" x14ac:dyDescent="0.3">
      <c r="A797">
        <v>793</v>
      </c>
      <c r="B797" s="8"/>
      <c r="C797" s="13" t="str">
        <f>VLOOKUP(TEXT(B797,"MMMM"),Mois!$B$3:$C$14,2,0)</f>
        <v>JANVIER</v>
      </c>
      <c r="D797" s="13">
        <f t="shared" si="12"/>
        <v>1900</v>
      </c>
      <c r="E797" s="13"/>
      <c r="F797" s="13"/>
      <c r="G797" s="13"/>
      <c r="H797" s="13"/>
      <c r="I797" s="4"/>
      <c r="J797" s="3"/>
    </row>
    <row r="798" spans="1:10" x14ac:dyDescent="0.3">
      <c r="A798">
        <v>794</v>
      </c>
      <c r="B798" s="8"/>
      <c r="C798" s="13" t="str">
        <f>VLOOKUP(TEXT(B798,"MMMM"),Mois!$B$3:$C$14,2,0)</f>
        <v>JANVIER</v>
      </c>
      <c r="D798" s="13">
        <f t="shared" si="12"/>
        <v>1900</v>
      </c>
      <c r="E798" s="13"/>
      <c r="F798" s="13"/>
      <c r="G798" s="13"/>
      <c r="H798" s="13"/>
      <c r="I798" s="4"/>
      <c r="J798" s="3"/>
    </row>
    <row r="799" spans="1:10" x14ac:dyDescent="0.3">
      <c r="A799">
        <v>795</v>
      </c>
      <c r="B799" s="8"/>
      <c r="C799" s="13" t="str">
        <f>VLOOKUP(TEXT(B799,"MMMM"),Mois!$B$3:$C$14,2,0)</f>
        <v>JANVIER</v>
      </c>
      <c r="D799" s="13">
        <f t="shared" si="12"/>
        <v>1900</v>
      </c>
      <c r="E799" s="13"/>
      <c r="F799" s="13"/>
      <c r="G799" s="13"/>
      <c r="H799" s="13"/>
      <c r="I799" s="4"/>
      <c r="J799" s="3"/>
    </row>
    <row r="800" spans="1:10" x14ac:dyDescent="0.3">
      <c r="A800">
        <v>796</v>
      </c>
      <c r="B800" s="8"/>
      <c r="C800" s="13" t="str">
        <f>VLOOKUP(TEXT(B800,"MMMM"),Mois!$B$3:$C$14,2,0)</f>
        <v>JANVIER</v>
      </c>
      <c r="D800" s="13">
        <f t="shared" si="12"/>
        <v>1900</v>
      </c>
      <c r="E800" s="13"/>
      <c r="F800" s="13"/>
      <c r="G800" s="13"/>
      <c r="H800" s="13"/>
      <c r="I800" s="4"/>
      <c r="J800" s="3"/>
    </row>
    <row r="801" spans="1:10" x14ac:dyDescent="0.3">
      <c r="A801">
        <v>797</v>
      </c>
      <c r="B801" s="8"/>
      <c r="C801" s="13" t="str">
        <f>VLOOKUP(TEXT(B801,"MMMM"),Mois!$B$3:$C$14,2,0)</f>
        <v>JANVIER</v>
      </c>
      <c r="D801" s="13">
        <f t="shared" si="12"/>
        <v>1900</v>
      </c>
      <c r="E801" s="13"/>
      <c r="F801" s="13"/>
      <c r="G801" s="13"/>
      <c r="H801" s="13"/>
      <c r="I801" s="4"/>
      <c r="J801" s="3"/>
    </row>
    <row r="802" spans="1:10" x14ac:dyDescent="0.3">
      <c r="A802">
        <v>798</v>
      </c>
      <c r="B802" s="8"/>
      <c r="C802" s="13" t="str">
        <f>VLOOKUP(TEXT(B802,"MMMM"),Mois!$B$3:$C$14,2,0)</f>
        <v>JANVIER</v>
      </c>
      <c r="D802" s="13">
        <f t="shared" si="12"/>
        <v>1900</v>
      </c>
      <c r="E802" s="13"/>
      <c r="F802" s="13"/>
      <c r="G802" s="13"/>
      <c r="H802" s="13"/>
      <c r="I802" s="4"/>
      <c r="J802" s="3"/>
    </row>
    <row r="803" spans="1:10" x14ac:dyDescent="0.3">
      <c r="A803">
        <v>799</v>
      </c>
      <c r="B803" s="8"/>
      <c r="C803" s="13" t="str">
        <f>VLOOKUP(TEXT(B803,"MMMM"),Mois!$B$3:$C$14,2,0)</f>
        <v>JANVIER</v>
      </c>
      <c r="D803" s="13">
        <f t="shared" si="12"/>
        <v>1900</v>
      </c>
      <c r="E803" s="13"/>
      <c r="F803" s="13"/>
      <c r="G803" s="13"/>
      <c r="H803" s="13"/>
      <c r="I803" s="4"/>
      <c r="J803" s="3"/>
    </row>
    <row r="804" spans="1:10" x14ac:dyDescent="0.3">
      <c r="A804">
        <v>800</v>
      </c>
      <c r="B804" s="8"/>
      <c r="C804" s="13" t="str">
        <f>VLOOKUP(TEXT(B804,"MMMM"),Mois!$B$3:$C$14,2,0)</f>
        <v>JANVIER</v>
      </c>
      <c r="D804" s="13">
        <f t="shared" si="12"/>
        <v>1900</v>
      </c>
      <c r="E804" s="13"/>
      <c r="F804" s="13"/>
      <c r="G804" s="13"/>
      <c r="H804" s="13"/>
      <c r="I804" s="4"/>
      <c r="J804" s="3"/>
    </row>
    <row r="805" spans="1:10" x14ac:dyDescent="0.3">
      <c r="A805">
        <v>801</v>
      </c>
      <c r="B805" s="8"/>
      <c r="C805" s="13" t="str">
        <f>VLOOKUP(TEXT(B805,"MMMM"),Mois!$B$3:$C$14,2,0)</f>
        <v>JANVIER</v>
      </c>
      <c r="D805" s="13">
        <f t="shared" si="12"/>
        <v>1900</v>
      </c>
      <c r="E805" s="13"/>
      <c r="F805" s="13"/>
      <c r="G805" s="13"/>
      <c r="H805" s="13"/>
      <c r="I805" s="4"/>
      <c r="J805" s="3"/>
    </row>
    <row r="806" spans="1:10" x14ac:dyDescent="0.3">
      <c r="A806">
        <v>802</v>
      </c>
      <c r="B806" s="8"/>
      <c r="C806" s="13" t="str">
        <f>VLOOKUP(TEXT(B806,"MMMM"),Mois!$B$3:$C$14,2,0)</f>
        <v>JANVIER</v>
      </c>
      <c r="D806" s="13">
        <f t="shared" si="12"/>
        <v>1900</v>
      </c>
      <c r="E806" s="13"/>
      <c r="F806" s="13"/>
      <c r="G806" s="13"/>
      <c r="H806" s="13"/>
      <c r="I806" s="4"/>
      <c r="J806" s="3"/>
    </row>
    <row r="807" spans="1:10" x14ac:dyDescent="0.3">
      <c r="A807">
        <v>803</v>
      </c>
      <c r="B807" s="8"/>
      <c r="C807" s="13" t="str">
        <f>VLOOKUP(TEXT(B807,"MMMM"),Mois!$B$3:$C$14,2,0)</f>
        <v>JANVIER</v>
      </c>
      <c r="D807" s="13">
        <f t="shared" si="12"/>
        <v>1900</v>
      </c>
      <c r="E807" s="13"/>
      <c r="F807" s="13"/>
      <c r="G807" s="13"/>
      <c r="H807" s="13"/>
      <c r="I807" s="4"/>
      <c r="J807" s="3"/>
    </row>
    <row r="808" spans="1:10" x14ac:dyDescent="0.3">
      <c r="A808">
        <v>804</v>
      </c>
      <c r="B808" s="8"/>
      <c r="C808" s="13" t="str">
        <f>VLOOKUP(TEXT(B808,"MMMM"),Mois!$B$3:$C$14,2,0)</f>
        <v>JANVIER</v>
      </c>
      <c r="D808" s="13">
        <f t="shared" si="12"/>
        <v>1900</v>
      </c>
      <c r="E808" s="13"/>
      <c r="F808" s="13"/>
      <c r="G808" s="13"/>
      <c r="H808" s="13"/>
      <c r="I808" s="4"/>
      <c r="J808" s="3"/>
    </row>
    <row r="809" spans="1:10" x14ac:dyDescent="0.3">
      <c r="A809">
        <v>805</v>
      </c>
      <c r="B809" s="8"/>
      <c r="C809" s="13" t="str">
        <f>VLOOKUP(TEXT(B809,"MMMM"),Mois!$B$3:$C$14,2,0)</f>
        <v>JANVIER</v>
      </c>
      <c r="D809" s="13">
        <f t="shared" si="12"/>
        <v>1900</v>
      </c>
      <c r="E809" s="13"/>
      <c r="F809" s="13"/>
      <c r="G809" s="13"/>
      <c r="H809" s="13"/>
      <c r="I809" s="4"/>
      <c r="J809" s="3"/>
    </row>
    <row r="810" spans="1:10" x14ac:dyDescent="0.3">
      <c r="A810">
        <v>806</v>
      </c>
      <c r="B810" s="8"/>
      <c r="C810" s="13" t="str">
        <f>VLOOKUP(TEXT(B810,"MMMM"),Mois!$B$3:$C$14,2,0)</f>
        <v>JANVIER</v>
      </c>
      <c r="D810" s="13">
        <f t="shared" si="12"/>
        <v>1900</v>
      </c>
      <c r="E810" s="13"/>
      <c r="F810" s="13"/>
      <c r="G810" s="13"/>
      <c r="H810" s="13"/>
      <c r="I810" s="4"/>
      <c r="J810" s="3"/>
    </row>
    <row r="811" spans="1:10" x14ac:dyDescent="0.3">
      <c r="A811">
        <v>807</v>
      </c>
      <c r="B811" s="8"/>
      <c r="C811" s="13" t="str">
        <f>VLOOKUP(TEXT(B811,"MMMM"),Mois!$B$3:$C$14,2,0)</f>
        <v>JANVIER</v>
      </c>
      <c r="D811" s="13">
        <f t="shared" si="12"/>
        <v>1900</v>
      </c>
      <c r="E811" s="13"/>
      <c r="F811" s="13"/>
      <c r="G811" s="13"/>
      <c r="H811" s="13"/>
      <c r="I811" s="4"/>
      <c r="J811" s="3"/>
    </row>
    <row r="812" spans="1:10" x14ac:dyDescent="0.3">
      <c r="A812">
        <v>808</v>
      </c>
      <c r="B812" s="8"/>
      <c r="C812" s="13" t="str">
        <f>VLOOKUP(TEXT(B812,"MMMM"),Mois!$B$3:$C$14,2,0)</f>
        <v>JANVIER</v>
      </c>
      <c r="D812" s="13">
        <f t="shared" si="12"/>
        <v>1900</v>
      </c>
      <c r="E812" s="13"/>
      <c r="F812" s="13"/>
      <c r="G812" s="13"/>
      <c r="H812" s="13"/>
      <c r="I812" s="4"/>
      <c r="J812" s="3"/>
    </row>
    <row r="813" spans="1:10" x14ac:dyDescent="0.3">
      <c r="A813">
        <v>809</v>
      </c>
      <c r="B813" s="8"/>
      <c r="C813" s="13" t="str">
        <f>VLOOKUP(TEXT(B813,"MMMM"),Mois!$B$3:$C$14,2,0)</f>
        <v>JANVIER</v>
      </c>
      <c r="D813" s="13">
        <f t="shared" si="12"/>
        <v>1900</v>
      </c>
      <c r="E813" s="13"/>
      <c r="F813" s="13"/>
      <c r="G813" s="13"/>
      <c r="H813" s="13"/>
      <c r="I813" s="4"/>
      <c r="J813" s="3"/>
    </row>
    <row r="814" spans="1:10" x14ac:dyDescent="0.3">
      <c r="A814">
        <v>810</v>
      </c>
      <c r="B814" s="8"/>
      <c r="C814" s="13" t="str">
        <f>VLOOKUP(TEXT(B814,"MMMM"),Mois!$B$3:$C$14,2,0)</f>
        <v>JANVIER</v>
      </c>
      <c r="D814" s="13">
        <f t="shared" si="12"/>
        <v>1900</v>
      </c>
      <c r="E814" s="13"/>
      <c r="F814" s="13"/>
      <c r="G814" s="13"/>
      <c r="H814" s="13"/>
      <c r="I814" s="4"/>
      <c r="J814" s="3"/>
    </row>
    <row r="815" spans="1:10" x14ac:dyDescent="0.3">
      <c r="A815">
        <v>811</v>
      </c>
      <c r="B815" s="8"/>
      <c r="C815" s="13" t="str">
        <f>VLOOKUP(TEXT(B815,"MMMM"),Mois!$B$3:$C$14,2,0)</f>
        <v>JANVIER</v>
      </c>
      <c r="D815" s="13">
        <f t="shared" si="12"/>
        <v>1900</v>
      </c>
      <c r="E815" s="13"/>
      <c r="F815" s="13"/>
      <c r="G815" s="13"/>
      <c r="H815" s="13"/>
      <c r="I815" s="4"/>
      <c r="J815" s="3"/>
    </row>
    <row r="816" spans="1:10" x14ac:dyDescent="0.3">
      <c r="A816">
        <v>812</v>
      </c>
      <c r="B816" s="8"/>
      <c r="C816" s="13" t="str">
        <f>VLOOKUP(TEXT(B816,"MMMM"),Mois!$B$3:$C$14,2,0)</f>
        <v>JANVIER</v>
      </c>
      <c r="D816" s="13">
        <f t="shared" si="12"/>
        <v>1900</v>
      </c>
      <c r="E816" s="13"/>
      <c r="F816" s="13"/>
      <c r="G816" s="13"/>
      <c r="H816" s="13"/>
      <c r="I816" s="4"/>
      <c r="J816" s="3"/>
    </row>
    <row r="817" spans="1:10" x14ac:dyDescent="0.3">
      <c r="A817">
        <v>813</v>
      </c>
      <c r="B817" s="8"/>
      <c r="C817" s="13" t="str">
        <f>VLOOKUP(TEXT(B817,"MMMM"),Mois!$B$3:$C$14,2,0)</f>
        <v>JANVIER</v>
      </c>
      <c r="D817" s="13">
        <f t="shared" si="12"/>
        <v>1900</v>
      </c>
      <c r="E817" s="13"/>
      <c r="F817" s="13"/>
      <c r="G817" s="13"/>
      <c r="H817" s="13"/>
      <c r="I817" s="4"/>
      <c r="J817" s="3"/>
    </row>
    <row r="818" spans="1:10" x14ac:dyDescent="0.3">
      <c r="A818">
        <v>814</v>
      </c>
      <c r="B818" s="8"/>
      <c r="C818" s="13" t="str">
        <f>VLOOKUP(TEXT(B818,"MMMM"),Mois!$B$3:$C$14,2,0)</f>
        <v>JANVIER</v>
      </c>
      <c r="D818" s="13">
        <f t="shared" si="12"/>
        <v>1900</v>
      </c>
      <c r="E818" s="13"/>
      <c r="F818" s="13"/>
      <c r="G818" s="13"/>
      <c r="H818" s="13"/>
      <c r="I818" s="4"/>
      <c r="J818" s="3"/>
    </row>
    <row r="819" spans="1:10" x14ac:dyDescent="0.3">
      <c r="A819">
        <v>815</v>
      </c>
      <c r="B819" s="8"/>
      <c r="C819" s="13" t="str">
        <f>VLOOKUP(TEXT(B819,"MMMM"),Mois!$B$3:$C$14,2,0)</f>
        <v>JANVIER</v>
      </c>
      <c r="D819" s="13">
        <f t="shared" si="12"/>
        <v>1900</v>
      </c>
      <c r="E819" s="13"/>
      <c r="F819" s="13"/>
      <c r="G819" s="13"/>
      <c r="H819" s="13"/>
      <c r="I819" s="4"/>
      <c r="J819" s="3"/>
    </row>
    <row r="820" spans="1:10" x14ac:dyDescent="0.3">
      <c r="A820">
        <v>816</v>
      </c>
      <c r="B820" s="8"/>
      <c r="C820" s="13" t="str">
        <f>VLOOKUP(TEXT(B820,"MMMM"),Mois!$B$3:$C$14,2,0)</f>
        <v>JANVIER</v>
      </c>
      <c r="D820" s="13">
        <f t="shared" si="12"/>
        <v>1900</v>
      </c>
      <c r="E820" s="13"/>
      <c r="F820" s="13"/>
      <c r="G820" s="13"/>
      <c r="H820" s="13"/>
      <c r="I820" s="4"/>
      <c r="J820" s="3"/>
    </row>
    <row r="821" spans="1:10" x14ac:dyDescent="0.3">
      <c r="A821">
        <v>817</v>
      </c>
      <c r="B821" s="8"/>
      <c r="C821" s="13" t="str">
        <f>VLOOKUP(TEXT(B821,"MMMM"),Mois!$B$3:$C$14,2,0)</f>
        <v>JANVIER</v>
      </c>
      <c r="D821" s="13">
        <f t="shared" si="12"/>
        <v>1900</v>
      </c>
      <c r="E821" s="13"/>
      <c r="F821" s="13"/>
      <c r="G821" s="13"/>
      <c r="H821" s="13"/>
      <c r="I821" s="4"/>
      <c r="J821" s="3"/>
    </row>
    <row r="822" spans="1:10" x14ac:dyDescent="0.3">
      <c r="A822">
        <v>818</v>
      </c>
      <c r="B822" s="8"/>
      <c r="C822" s="13" t="str">
        <f>VLOOKUP(TEXT(B822,"MMMM"),Mois!$B$3:$C$14,2,0)</f>
        <v>JANVIER</v>
      </c>
      <c r="D822" s="13">
        <f t="shared" si="12"/>
        <v>1900</v>
      </c>
      <c r="E822" s="13"/>
      <c r="F822" s="13"/>
      <c r="G822" s="13"/>
      <c r="H822" s="13"/>
      <c r="I822" s="4"/>
      <c r="J822" s="3"/>
    </row>
    <row r="823" spans="1:10" x14ac:dyDescent="0.3">
      <c r="A823">
        <v>819</v>
      </c>
      <c r="B823" s="8"/>
      <c r="C823" s="13" t="str">
        <f>VLOOKUP(TEXT(B823,"MMMM"),Mois!$B$3:$C$14,2,0)</f>
        <v>JANVIER</v>
      </c>
      <c r="D823" s="13">
        <f t="shared" si="12"/>
        <v>1900</v>
      </c>
      <c r="E823" s="13"/>
      <c r="F823" s="13"/>
      <c r="G823" s="13"/>
      <c r="H823" s="13"/>
      <c r="I823" s="4"/>
      <c r="J823" s="3"/>
    </row>
    <row r="824" spans="1:10" x14ac:dyDescent="0.3">
      <c r="A824">
        <v>820</v>
      </c>
      <c r="B824" s="8"/>
      <c r="C824" s="13" t="str">
        <f>VLOOKUP(TEXT(B824,"MMMM"),Mois!$B$3:$C$14,2,0)</f>
        <v>JANVIER</v>
      </c>
      <c r="D824" s="13">
        <f t="shared" si="12"/>
        <v>1900</v>
      </c>
      <c r="E824" s="13"/>
      <c r="F824" s="13"/>
      <c r="G824" s="13"/>
      <c r="H824" s="13"/>
      <c r="I824" s="4"/>
      <c r="J824" s="3"/>
    </row>
    <row r="825" spans="1:10" x14ac:dyDescent="0.3">
      <c r="A825">
        <v>821</v>
      </c>
      <c r="B825" s="8"/>
      <c r="C825" s="13" t="str">
        <f>VLOOKUP(TEXT(B825,"MMMM"),Mois!$B$3:$C$14,2,0)</f>
        <v>JANVIER</v>
      </c>
      <c r="D825" s="13">
        <f t="shared" si="12"/>
        <v>1900</v>
      </c>
      <c r="E825" s="13"/>
      <c r="F825" s="13"/>
      <c r="G825" s="13"/>
      <c r="H825" s="13"/>
      <c r="I825" s="4"/>
      <c r="J825" s="3"/>
    </row>
    <row r="826" spans="1:10" x14ac:dyDescent="0.3">
      <c r="A826">
        <v>822</v>
      </c>
      <c r="B826" s="8"/>
      <c r="C826" s="13" t="str">
        <f>VLOOKUP(TEXT(B826,"MMMM"),Mois!$B$3:$C$14,2,0)</f>
        <v>JANVIER</v>
      </c>
      <c r="D826" s="13">
        <f t="shared" si="12"/>
        <v>1900</v>
      </c>
      <c r="E826" s="13"/>
      <c r="F826" s="13"/>
      <c r="G826" s="13"/>
      <c r="H826" s="13"/>
      <c r="I826" s="4"/>
      <c r="J826" s="3"/>
    </row>
    <row r="827" spans="1:10" x14ac:dyDescent="0.3">
      <c r="A827">
        <v>823</v>
      </c>
      <c r="B827" s="8"/>
      <c r="C827" s="13" t="str">
        <f>VLOOKUP(TEXT(B827,"MMMM"),Mois!$B$3:$C$14,2,0)</f>
        <v>JANVIER</v>
      </c>
      <c r="D827" s="13">
        <f t="shared" si="12"/>
        <v>1900</v>
      </c>
      <c r="E827" s="13"/>
      <c r="F827" s="13"/>
      <c r="G827" s="13"/>
      <c r="H827" s="13"/>
      <c r="I827" s="4"/>
      <c r="J827" s="3"/>
    </row>
    <row r="828" spans="1:10" x14ac:dyDescent="0.3">
      <c r="A828">
        <v>824</v>
      </c>
      <c r="B828" s="8"/>
      <c r="C828" s="13" t="str">
        <f>VLOOKUP(TEXT(B828,"MMMM"),Mois!$B$3:$C$14,2,0)</f>
        <v>JANVIER</v>
      </c>
      <c r="D828" s="13">
        <f t="shared" si="12"/>
        <v>1900</v>
      </c>
      <c r="E828" s="13"/>
      <c r="F828" s="13"/>
      <c r="G828" s="13"/>
      <c r="H828" s="13"/>
      <c r="I828" s="4"/>
      <c r="J828" s="3"/>
    </row>
    <row r="829" spans="1:10" x14ac:dyDescent="0.3">
      <c r="A829">
        <v>825</v>
      </c>
      <c r="B829" s="8"/>
      <c r="C829" s="13" t="str">
        <f>VLOOKUP(TEXT(B829,"MMMM"),Mois!$B$3:$C$14,2,0)</f>
        <v>JANVIER</v>
      </c>
      <c r="D829" s="13">
        <f t="shared" si="12"/>
        <v>1900</v>
      </c>
      <c r="E829" s="13"/>
      <c r="F829" s="13"/>
      <c r="G829" s="13"/>
      <c r="H829" s="13"/>
      <c r="I829" s="4"/>
      <c r="J829" s="3"/>
    </row>
    <row r="830" spans="1:10" x14ac:dyDescent="0.3">
      <c r="A830">
        <v>826</v>
      </c>
      <c r="B830" s="8"/>
      <c r="C830" s="13" t="str">
        <f>VLOOKUP(TEXT(B830,"MMMM"),Mois!$B$3:$C$14,2,0)</f>
        <v>JANVIER</v>
      </c>
      <c r="D830" s="13">
        <f t="shared" si="12"/>
        <v>1900</v>
      </c>
      <c r="E830" s="13"/>
      <c r="F830" s="13"/>
      <c r="G830" s="13"/>
      <c r="H830" s="13"/>
      <c r="I830" s="4"/>
      <c r="J830" s="3"/>
    </row>
    <row r="831" spans="1:10" x14ac:dyDescent="0.3">
      <c r="A831">
        <v>827</v>
      </c>
      <c r="B831" s="8"/>
      <c r="C831" s="13" t="str">
        <f>VLOOKUP(TEXT(B831,"MMMM"),Mois!$B$3:$C$14,2,0)</f>
        <v>JANVIER</v>
      </c>
      <c r="D831" s="13">
        <f t="shared" si="12"/>
        <v>1900</v>
      </c>
      <c r="E831" s="13"/>
      <c r="F831" s="13"/>
      <c r="G831" s="13"/>
      <c r="H831" s="13"/>
      <c r="I831" s="4"/>
      <c r="J831" s="3"/>
    </row>
    <row r="832" spans="1:10" x14ac:dyDescent="0.3">
      <c r="A832">
        <v>828</v>
      </c>
      <c r="B832" s="8"/>
      <c r="C832" s="13" t="str">
        <f>VLOOKUP(TEXT(B832,"MMMM"),Mois!$B$3:$C$14,2,0)</f>
        <v>JANVIER</v>
      </c>
      <c r="D832" s="13">
        <f t="shared" si="12"/>
        <v>1900</v>
      </c>
      <c r="E832" s="13"/>
      <c r="F832" s="13"/>
      <c r="G832" s="13"/>
      <c r="H832" s="13"/>
      <c r="I832" s="4"/>
      <c r="J832" s="3"/>
    </row>
    <row r="833" spans="1:10" x14ac:dyDescent="0.3">
      <c r="A833">
        <v>829</v>
      </c>
      <c r="B833" s="8"/>
      <c r="C833" s="13" t="str">
        <f>VLOOKUP(TEXT(B833,"MMMM"),Mois!$B$3:$C$14,2,0)</f>
        <v>JANVIER</v>
      </c>
      <c r="D833" s="13">
        <f t="shared" si="12"/>
        <v>1900</v>
      </c>
      <c r="E833" s="13"/>
      <c r="F833" s="13"/>
      <c r="G833" s="13"/>
      <c r="H833" s="13"/>
      <c r="I833" s="4"/>
      <c r="J833" s="3"/>
    </row>
    <row r="834" spans="1:10" x14ac:dyDescent="0.3">
      <c r="A834">
        <v>830</v>
      </c>
      <c r="B834" s="8"/>
      <c r="C834" s="13" t="str">
        <f>VLOOKUP(TEXT(B834,"MMMM"),Mois!$B$3:$C$14,2,0)</f>
        <v>JANVIER</v>
      </c>
      <c r="D834" s="13">
        <f t="shared" si="12"/>
        <v>1900</v>
      </c>
      <c r="E834" s="13"/>
      <c r="F834" s="13"/>
      <c r="G834" s="13"/>
      <c r="H834" s="13"/>
      <c r="I834" s="4"/>
      <c r="J834" s="3"/>
    </row>
    <row r="835" spans="1:10" x14ac:dyDescent="0.3">
      <c r="A835">
        <v>831</v>
      </c>
      <c r="B835" s="8"/>
      <c r="C835" s="13" t="str">
        <f>VLOOKUP(TEXT(B835,"MMMM"),Mois!$B$3:$C$14,2,0)</f>
        <v>JANVIER</v>
      </c>
      <c r="D835" s="13">
        <f t="shared" si="12"/>
        <v>1900</v>
      </c>
      <c r="E835" s="13"/>
      <c r="F835" s="13"/>
      <c r="G835" s="13"/>
      <c r="H835" s="13"/>
      <c r="I835" s="4"/>
      <c r="J835" s="3"/>
    </row>
    <row r="836" spans="1:10" x14ac:dyDescent="0.3">
      <c r="A836">
        <v>832</v>
      </c>
      <c r="B836" s="8"/>
      <c r="C836" s="13" t="str">
        <f>VLOOKUP(TEXT(B836,"MMMM"),Mois!$B$3:$C$14,2,0)</f>
        <v>JANVIER</v>
      </c>
      <c r="D836" s="13">
        <f t="shared" si="12"/>
        <v>1900</v>
      </c>
      <c r="E836" s="13"/>
      <c r="F836" s="13"/>
      <c r="G836" s="13"/>
      <c r="H836" s="13"/>
      <c r="I836" s="4"/>
      <c r="J836" s="3"/>
    </row>
    <row r="837" spans="1:10" x14ac:dyDescent="0.3">
      <c r="A837">
        <v>833</v>
      </c>
      <c r="B837" s="8"/>
      <c r="C837" s="13" t="str">
        <f>VLOOKUP(TEXT(B837,"MMMM"),Mois!$B$3:$C$14,2,0)</f>
        <v>JANVIER</v>
      </c>
      <c r="D837" s="13">
        <f t="shared" si="12"/>
        <v>1900</v>
      </c>
      <c r="E837" s="13"/>
      <c r="F837" s="13"/>
      <c r="G837" s="13"/>
      <c r="H837" s="13"/>
      <c r="I837" s="4"/>
      <c r="J837" s="3"/>
    </row>
    <row r="838" spans="1:10" x14ac:dyDescent="0.3">
      <c r="A838">
        <v>834</v>
      </c>
      <c r="B838" s="8"/>
      <c r="C838" s="13" t="str">
        <f>VLOOKUP(TEXT(B838,"MMMM"),Mois!$B$3:$C$14,2,0)</f>
        <v>JANVIER</v>
      </c>
      <c r="D838" s="13">
        <f t="shared" si="12"/>
        <v>1900</v>
      </c>
      <c r="E838" s="13"/>
      <c r="F838" s="13"/>
      <c r="G838" s="13"/>
      <c r="H838" s="13"/>
      <c r="I838" s="4"/>
      <c r="J838" s="3"/>
    </row>
    <row r="839" spans="1:10" x14ac:dyDescent="0.3">
      <c r="A839">
        <v>835</v>
      </c>
      <c r="B839" s="8"/>
      <c r="C839" s="13" t="str">
        <f>VLOOKUP(TEXT(B839,"MMMM"),Mois!$B$3:$C$14,2,0)</f>
        <v>JANVIER</v>
      </c>
      <c r="D839" s="13">
        <f t="shared" ref="D839:D902" si="13">YEAR(B839)</f>
        <v>1900</v>
      </c>
      <c r="E839" s="13"/>
      <c r="F839" s="13"/>
      <c r="G839" s="13"/>
      <c r="H839" s="13"/>
      <c r="I839" s="4"/>
      <c r="J839" s="3"/>
    </row>
    <row r="840" spans="1:10" x14ac:dyDescent="0.3">
      <c r="A840">
        <v>836</v>
      </c>
      <c r="B840" s="8"/>
      <c r="C840" s="13" t="str">
        <f>VLOOKUP(TEXT(B840,"MMMM"),Mois!$B$3:$C$14,2,0)</f>
        <v>JANVIER</v>
      </c>
      <c r="D840" s="13">
        <f t="shared" si="13"/>
        <v>1900</v>
      </c>
      <c r="E840" s="13"/>
      <c r="F840" s="13"/>
      <c r="G840" s="13"/>
      <c r="H840" s="13"/>
      <c r="I840" s="4"/>
      <c r="J840" s="3"/>
    </row>
    <row r="841" spans="1:10" x14ac:dyDescent="0.3">
      <c r="A841">
        <v>837</v>
      </c>
      <c r="B841" s="8"/>
      <c r="C841" s="13" t="str">
        <f>VLOOKUP(TEXT(B841,"MMMM"),Mois!$B$3:$C$14,2,0)</f>
        <v>JANVIER</v>
      </c>
      <c r="D841" s="13">
        <f t="shared" si="13"/>
        <v>1900</v>
      </c>
      <c r="E841" s="13"/>
      <c r="F841" s="13"/>
      <c r="G841" s="13"/>
      <c r="H841" s="13"/>
      <c r="I841" s="4"/>
      <c r="J841" s="3"/>
    </row>
    <row r="842" spans="1:10" x14ac:dyDescent="0.3">
      <c r="A842">
        <v>838</v>
      </c>
      <c r="B842" s="8"/>
      <c r="C842" s="13" t="str">
        <f>VLOOKUP(TEXT(B842,"MMMM"),Mois!$B$3:$C$14,2,0)</f>
        <v>JANVIER</v>
      </c>
      <c r="D842" s="13">
        <f t="shared" si="13"/>
        <v>1900</v>
      </c>
      <c r="E842" s="13"/>
      <c r="F842" s="13"/>
      <c r="G842" s="13"/>
      <c r="H842" s="13"/>
      <c r="I842" s="4"/>
      <c r="J842" s="3"/>
    </row>
    <row r="843" spans="1:10" x14ac:dyDescent="0.3">
      <c r="A843">
        <v>839</v>
      </c>
      <c r="B843" s="8"/>
      <c r="C843" s="13" t="str">
        <f>VLOOKUP(TEXT(B843,"MMMM"),Mois!$B$3:$C$14,2,0)</f>
        <v>JANVIER</v>
      </c>
      <c r="D843" s="13">
        <f t="shared" si="13"/>
        <v>1900</v>
      </c>
      <c r="E843" s="13"/>
      <c r="F843" s="13"/>
      <c r="G843" s="13"/>
      <c r="H843" s="13"/>
      <c r="I843" s="4"/>
      <c r="J843" s="3"/>
    </row>
    <row r="844" spans="1:10" x14ac:dyDescent="0.3">
      <c r="A844">
        <v>840</v>
      </c>
      <c r="B844" s="8"/>
      <c r="C844" s="13" t="str">
        <f>VLOOKUP(TEXT(B844,"MMMM"),Mois!$B$3:$C$14,2,0)</f>
        <v>JANVIER</v>
      </c>
      <c r="D844" s="13">
        <f t="shared" si="13"/>
        <v>1900</v>
      </c>
      <c r="E844" s="13"/>
      <c r="F844" s="13"/>
      <c r="G844" s="13"/>
      <c r="H844" s="13"/>
      <c r="I844" s="4"/>
      <c r="J844" s="3"/>
    </row>
    <row r="845" spans="1:10" x14ac:dyDescent="0.3">
      <c r="A845">
        <v>841</v>
      </c>
      <c r="B845" s="8"/>
      <c r="C845" s="13" t="str">
        <f>VLOOKUP(TEXT(B845,"MMMM"),Mois!$B$3:$C$14,2,0)</f>
        <v>JANVIER</v>
      </c>
      <c r="D845" s="13">
        <f t="shared" si="13"/>
        <v>1900</v>
      </c>
      <c r="E845" s="13"/>
      <c r="F845" s="13"/>
      <c r="G845" s="13"/>
      <c r="H845" s="13"/>
      <c r="I845" s="4"/>
      <c r="J845" s="3"/>
    </row>
    <row r="846" spans="1:10" x14ac:dyDescent="0.3">
      <c r="A846">
        <v>842</v>
      </c>
      <c r="B846" s="8"/>
      <c r="C846" s="13" t="str">
        <f>VLOOKUP(TEXT(B846,"MMMM"),Mois!$B$3:$C$14,2,0)</f>
        <v>JANVIER</v>
      </c>
      <c r="D846" s="13">
        <f t="shared" si="13"/>
        <v>1900</v>
      </c>
      <c r="E846" s="13"/>
      <c r="F846" s="13"/>
      <c r="G846" s="13"/>
      <c r="H846" s="13"/>
      <c r="I846" s="4"/>
      <c r="J846" s="3"/>
    </row>
    <row r="847" spans="1:10" x14ac:dyDescent="0.3">
      <c r="A847">
        <v>843</v>
      </c>
      <c r="B847" s="8"/>
      <c r="C847" s="13" t="str">
        <f>VLOOKUP(TEXT(B847,"MMMM"),Mois!$B$3:$C$14,2,0)</f>
        <v>JANVIER</v>
      </c>
      <c r="D847" s="13">
        <f t="shared" si="13"/>
        <v>1900</v>
      </c>
      <c r="E847" s="13"/>
      <c r="F847" s="13"/>
      <c r="G847" s="13"/>
      <c r="H847" s="13"/>
      <c r="I847" s="4"/>
      <c r="J847" s="3"/>
    </row>
    <row r="848" spans="1:10" x14ac:dyDescent="0.3">
      <c r="A848">
        <v>844</v>
      </c>
      <c r="B848" s="8"/>
      <c r="C848" s="13" t="str">
        <f>VLOOKUP(TEXT(B848,"MMMM"),Mois!$B$3:$C$14,2,0)</f>
        <v>JANVIER</v>
      </c>
      <c r="D848" s="13">
        <f t="shared" si="13"/>
        <v>1900</v>
      </c>
      <c r="E848" s="13"/>
      <c r="F848" s="13"/>
      <c r="G848" s="13"/>
      <c r="H848" s="13"/>
      <c r="I848" s="4"/>
      <c r="J848" s="3"/>
    </row>
    <row r="849" spans="1:10" x14ac:dyDescent="0.3">
      <c r="A849">
        <v>845</v>
      </c>
      <c r="B849" s="8"/>
      <c r="C849" s="13" t="str">
        <f>VLOOKUP(TEXT(B849,"MMMM"),Mois!$B$3:$C$14,2,0)</f>
        <v>JANVIER</v>
      </c>
      <c r="D849" s="13">
        <f t="shared" si="13"/>
        <v>1900</v>
      </c>
      <c r="E849" s="13"/>
      <c r="F849" s="13"/>
      <c r="G849" s="13"/>
      <c r="H849" s="13"/>
      <c r="I849" s="4"/>
      <c r="J849" s="3"/>
    </row>
    <row r="850" spans="1:10" x14ac:dyDescent="0.3">
      <c r="A850">
        <v>846</v>
      </c>
      <c r="B850" s="8"/>
      <c r="C850" s="13" t="str">
        <f>VLOOKUP(TEXT(B850,"MMMM"),Mois!$B$3:$C$14,2,0)</f>
        <v>JANVIER</v>
      </c>
      <c r="D850" s="13">
        <f t="shared" si="13"/>
        <v>1900</v>
      </c>
      <c r="E850" s="13"/>
      <c r="F850" s="13"/>
      <c r="G850" s="13"/>
      <c r="H850" s="13"/>
      <c r="I850" s="4"/>
      <c r="J850" s="3"/>
    </row>
    <row r="851" spans="1:10" x14ac:dyDescent="0.3">
      <c r="A851">
        <v>847</v>
      </c>
      <c r="B851" s="8"/>
      <c r="C851" s="13" t="str">
        <f>VLOOKUP(TEXT(B851,"MMMM"),Mois!$B$3:$C$14,2,0)</f>
        <v>JANVIER</v>
      </c>
      <c r="D851" s="13">
        <f t="shared" si="13"/>
        <v>1900</v>
      </c>
      <c r="E851" s="13"/>
      <c r="F851" s="13"/>
      <c r="G851" s="13"/>
      <c r="H851" s="13"/>
      <c r="I851" s="4"/>
      <c r="J851" s="3"/>
    </row>
    <row r="852" spans="1:10" x14ac:dyDescent="0.3">
      <c r="A852">
        <v>848</v>
      </c>
      <c r="B852" s="8"/>
      <c r="C852" s="13" t="str">
        <f>VLOOKUP(TEXT(B852,"MMMM"),Mois!$B$3:$C$14,2,0)</f>
        <v>JANVIER</v>
      </c>
      <c r="D852" s="13">
        <f t="shared" si="13"/>
        <v>1900</v>
      </c>
      <c r="E852" s="13"/>
      <c r="F852" s="13"/>
      <c r="G852" s="13"/>
      <c r="H852" s="13"/>
      <c r="I852" s="4"/>
      <c r="J852" s="3"/>
    </row>
    <row r="853" spans="1:10" x14ac:dyDescent="0.3">
      <c r="A853">
        <v>849</v>
      </c>
      <c r="B853" s="8"/>
      <c r="C853" s="13" t="str">
        <f>VLOOKUP(TEXT(B853,"MMMM"),Mois!$B$3:$C$14,2,0)</f>
        <v>JANVIER</v>
      </c>
      <c r="D853" s="13">
        <f t="shared" si="13"/>
        <v>1900</v>
      </c>
      <c r="E853" s="13"/>
      <c r="F853" s="13"/>
      <c r="G853" s="13"/>
      <c r="H853" s="13"/>
      <c r="I853" s="4"/>
      <c r="J853" s="3"/>
    </row>
    <row r="854" spans="1:10" x14ac:dyDescent="0.3">
      <c r="A854">
        <v>850</v>
      </c>
      <c r="B854" s="8"/>
      <c r="C854" s="13" t="str">
        <f>VLOOKUP(TEXT(B854,"MMMM"),Mois!$B$3:$C$14,2,0)</f>
        <v>JANVIER</v>
      </c>
      <c r="D854" s="13">
        <f t="shared" si="13"/>
        <v>1900</v>
      </c>
      <c r="E854" s="13"/>
      <c r="F854" s="13"/>
      <c r="G854" s="13"/>
      <c r="H854" s="13"/>
      <c r="I854" s="4"/>
      <c r="J854" s="3"/>
    </row>
    <row r="855" spans="1:10" x14ac:dyDescent="0.3">
      <c r="A855">
        <v>851</v>
      </c>
      <c r="B855" s="8"/>
      <c r="C855" s="13" t="str">
        <f>VLOOKUP(TEXT(B855,"MMMM"),Mois!$B$3:$C$14,2,0)</f>
        <v>JANVIER</v>
      </c>
      <c r="D855" s="13">
        <f t="shared" si="13"/>
        <v>1900</v>
      </c>
      <c r="E855" s="13"/>
      <c r="F855" s="13"/>
      <c r="G855" s="13"/>
      <c r="H855" s="13"/>
      <c r="I855" s="4"/>
      <c r="J855" s="3"/>
    </row>
    <row r="856" spans="1:10" x14ac:dyDescent="0.3">
      <c r="A856">
        <v>852</v>
      </c>
      <c r="B856" s="8"/>
      <c r="C856" s="13" t="str">
        <f>VLOOKUP(TEXT(B856,"MMMM"),Mois!$B$3:$C$14,2,0)</f>
        <v>JANVIER</v>
      </c>
      <c r="D856" s="13">
        <f t="shared" si="13"/>
        <v>1900</v>
      </c>
      <c r="E856" s="13"/>
      <c r="F856" s="13"/>
      <c r="G856" s="13"/>
      <c r="H856" s="13"/>
      <c r="I856" s="4"/>
      <c r="J856" s="3"/>
    </row>
    <row r="857" spans="1:10" x14ac:dyDescent="0.3">
      <c r="A857">
        <v>853</v>
      </c>
      <c r="B857" s="8"/>
      <c r="C857" s="13" t="str">
        <f>VLOOKUP(TEXT(B857,"MMMM"),Mois!$B$3:$C$14,2,0)</f>
        <v>JANVIER</v>
      </c>
      <c r="D857" s="13">
        <f t="shared" si="13"/>
        <v>1900</v>
      </c>
      <c r="E857" s="13"/>
      <c r="F857" s="13"/>
      <c r="G857" s="13"/>
      <c r="H857" s="13"/>
      <c r="I857" s="4"/>
      <c r="J857" s="3"/>
    </row>
    <row r="858" spans="1:10" x14ac:dyDescent="0.3">
      <c r="A858">
        <v>854</v>
      </c>
      <c r="B858" s="8"/>
      <c r="C858" s="13" t="str">
        <f>VLOOKUP(TEXT(B858,"MMMM"),Mois!$B$3:$C$14,2,0)</f>
        <v>JANVIER</v>
      </c>
      <c r="D858" s="13">
        <f t="shared" si="13"/>
        <v>1900</v>
      </c>
      <c r="E858" s="13"/>
      <c r="F858" s="13"/>
      <c r="G858" s="13"/>
      <c r="H858" s="13"/>
      <c r="I858" s="4"/>
      <c r="J858" s="3"/>
    </row>
    <row r="859" spans="1:10" x14ac:dyDescent="0.3">
      <c r="A859">
        <v>855</v>
      </c>
      <c r="B859" s="8"/>
      <c r="C859" s="13" t="str">
        <f>VLOOKUP(TEXT(B859,"MMMM"),Mois!$B$3:$C$14,2,0)</f>
        <v>JANVIER</v>
      </c>
      <c r="D859" s="13">
        <f t="shared" si="13"/>
        <v>1900</v>
      </c>
      <c r="E859" s="13"/>
      <c r="F859" s="13"/>
      <c r="G859" s="13"/>
      <c r="H859" s="13"/>
      <c r="I859" s="4"/>
      <c r="J859" s="3"/>
    </row>
    <row r="860" spans="1:10" x14ac:dyDescent="0.3">
      <c r="A860">
        <v>856</v>
      </c>
      <c r="B860" s="8"/>
      <c r="C860" s="13" t="str">
        <f>VLOOKUP(TEXT(B860,"MMMM"),Mois!$B$3:$C$14,2,0)</f>
        <v>JANVIER</v>
      </c>
      <c r="D860" s="13">
        <f t="shared" si="13"/>
        <v>1900</v>
      </c>
      <c r="E860" s="13"/>
      <c r="F860" s="13"/>
      <c r="G860" s="13"/>
      <c r="H860" s="13"/>
      <c r="I860" s="4"/>
      <c r="J860" s="3"/>
    </row>
    <row r="861" spans="1:10" x14ac:dyDescent="0.3">
      <c r="A861">
        <v>857</v>
      </c>
      <c r="B861" s="8"/>
      <c r="C861" s="13" t="str">
        <f>VLOOKUP(TEXT(B861,"MMMM"),Mois!$B$3:$C$14,2,0)</f>
        <v>JANVIER</v>
      </c>
      <c r="D861" s="13">
        <f t="shared" si="13"/>
        <v>1900</v>
      </c>
      <c r="E861" s="13"/>
      <c r="F861" s="13"/>
      <c r="G861" s="13"/>
      <c r="H861" s="13"/>
      <c r="I861" s="4"/>
      <c r="J861" s="3"/>
    </row>
    <row r="862" spans="1:10" x14ac:dyDescent="0.3">
      <c r="A862">
        <v>858</v>
      </c>
      <c r="B862" s="8"/>
      <c r="C862" s="13" t="str">
        <f>VLOOKUP(TEXT(B862,"MMMM"),Mois!$B$3:$C$14,2,0)</f>
        <v>JANVIER</v>
      </c>
      <c r="D862" s="13">
        <f t="shared" si="13"/>
        <v>1900</v>
      </c>
      <c r="E862" s="13"/>
      <c r="F862" s="13"/>
      <c r="G862" s="13"/>
      <c r="H862" s="13"/>
      <c r="I862" s="4"/>
      <c r="J862" s="3"/>
    </row>
    <row r="863" spans="1:10" x14ac:dyDescent="0.3">
      <c r="A863">
        <v>859</v>
      </c>
      <c r="B863" s="8"/>
      <c r="C863" s="13" t="str">
        <f>VLOOKUP(TEXT(B863,"MMMM"),Mois!$B$3:$C$14,2,0)</f>
        <v>JANVIER</v>
      </c>
      <c r="D863" s="13">
        <f t="shared" si="13"/>
        <v>1900</v>
      </c>
      <c r="E863" s="13"/>
      <c r="F863" s="13"/>
      <c r="G863" s="13"/>
      <c r="H863" s="13"/>
      <c r="I863" s="4"/>
      <c r="J863" s="3"/>
    </row>
    <row r="864" spans="1:10" x14ac:dyDescent="0.3">
      <c r="A864">
        <v>860</v>
      </c>
      <c r="B864" s="8"/>
      <c r="C864" s="13" t="str">
        <f>VLOOKUP(TEXT(B864,"MMMM"),Mois!$B$3:$C$14,2,0)</f>
        <v>JANVIER</v>
      </c>
      <c r="D864" s="13">
        <f t="shared" si="13"/>
        <v>1900</v>
      </c>
      <c r="E864" s="13"/>
      <c r="F864" s="13"/>
      <c r="G864" s="13"/>
      <c r="H864" s="13"/>
      <c r="I864" s="4"/>
      <c r="J864" s="3"/>
    </row>
    <row r="865" spans="1:10" x14ac:dyDescent="0.3">
      <c r="A865">
        <v>861</v>
      </c>
      <c r="B865" s="8"/>
      <c r="C865" s="13" t="str">
        <f>VLOOKUP(TEXT(B865,"MMMM"),Mois!$B$3:$C$14,2,0)</f>
        <v>JANVIER</v>
      </c>
      <c r="D865" s="13">
        <f t="shared" si="13"/>
        <v>1900</v>
      </c>
      <c r="E865" s="13"/>
      <c r="F865" s="13"/>
      <c r="G865" s="13"/>
      <c r="H865" s="13"/>
      <c r="I865" s="4"/>
      <c r="J865" s="3"/>
    </row>
    <row r="866" spans="1:10" x14ac:dyDescent="0.3">
      <c r="A866">
        <v>862</v>
      </c>
      <c r="B866" s="8"/>
      <c r="C866" s="13" t="str">
        <f>VLOOKUP(TEXT(B866,"MMMM"),Mois!$B$3:$C$14,2,0)</f>
        <v>JANVIER</v>
      </c>
      <c r="D866" s="13">
        <f t="shared" si="13"/>
        <v>1900</v>
      </c>
      <c r="E866" s="13"/>
      <c r="F866" s="13"/>
      <c r="G866" s="13"/>
      <c r="H866" s="13"/>
      <c r="I866" s="4"/>
      <c r="J866" s="3"/>
    </row>
    <row r="867" spans="1:10" x14ac:dyDescent="0.3">
      <c r="A867">
        <v>863</v>
      </c>
      <c r="B867" s="8"/>
      <c r="C867" s="13" t="str">
        <f>VLOOKUP(TEXT(B867,"MMMM"),Mois!$B$3:$C$14,2,0)</f>
        <v>JANVIER</v>
      </c>
      <c r="D867" s="13">
        <f t="shared" si="13"/>
        <v>1900</v>
      </c>
      <c r="E867" s="13"/>
      <c r="F867" s="13"/>
      <c r="G867" s="13"/>
      <c r="H867" s="13"/>
      <c r="I867" s="4"/>
      <c r="J867" s="3"/>
    </row>
    <row r="868" spans="1:10" x14ac:dyDescent="0.3">
      <c r="A868">
        <v>864</v>
      </c>
      <c r="B868" s="8"/>
      <c r="C868" s="13" t="str">
        <f>VLOOKUP(TEXT(B868,"MMMM"),Mois!$B$3:$C$14,2,0)</f>
        <v>JANVIER</v>
      </c>
      <c r="D868" s="13">
        <f t="shared" si="13"/>
        <v>1900</v>
      </c>
      <c r="E868" s="13"/>
      <c r="F868" s="13"/>
      <c r="G868" s="13"/>
      <c r="H868" s="13"/>
      <c r="I868" s="4"/>
      <c r="J868" s="3"/>
    </row>
    <row r="869" spans="1:10" x14ac:dyDescent="0.3">
      <c r="A869">
        <v>865</v>
      </c>
      <c r="B869" s="8"/>
      <c r="C869" s="13" t="str">
        <f>VLOOKUP(TEXT(B869,"MMMM"),Mois!$B$3:$C$14,2,0)</f>
        <v>JANVIER</v>
      </c>
      <c r="D869" s="13">
        <f t="shared" si="13"/>
        <v>1900</v>
      </c>
      <c r="E869" s="13"/>
      <c r="F869" s="13"/>
      <c r="G869" s="13"/>
      <c r="H869" s="13"/>
      <c r="I869" s="4"/>
      <c r="J869" s="3"/>
    </row>
    <row r="870" spans="1:10" x14ac:dyDescent="0.3">
      <c r="A870">
        <v>866</v>
      </c>
      <c r="B870" s="8"/>
      <c r="C870" s="13" t="str">
        <f>VLOOKUP(TEXT(B870,"MMMM"),Mois!$B$3:$C$14,2,0)</f>
        <v>JANVIER</v>
      </c>
      <c r="D870" s="13">
        <f t="shared" si="13"/>
        <v>1900</v>
      </c>
      <c r="E870" s="13"/>
      <c r="F870" s="13"/>
      <c r="G870" s="13"/>
      <c r="H870" s="13"/>
      <c r="I870" s="4"/>
      <c r="J870" s="3"/>
    </row>
    <row r="871" spans="1:10" x14ac:dyDescent="0.3">
      <c r="A871">
        <v>867</v>
      </c>
      <c r="B871" s="8"/>
      <c r="C871" s="13" t="str">
        <f>VLOOKUP(TEXT(B871,"MMMM"),Mois!$B$3:$C$14,2,0)</f>
        <v>JANVIER</v>
      </c>
      <c r="D871" s="13">
        <f t="shared" si="13"/>
        <v>1900</v>
      </c>
      <c r="E871" s="13"/>
      <c r="F871" s="13"/>
      <c r="G871" s="13"/>
      <c r="H871" s="13"/>
      <c r="I871" s="4"/>
      <c r="J871" s="3"/>
    </row>
    <row r="872" spans="1:10" x14ac:dyDescent="0.3">
      <c r="A872">
        <v>868</v>
      </c>
      <c r="B872" s="8"/>
      <c r="C872" s="13" t="str">
        <f>VLOOKUP(TEXT(B872,"MMMM"),Mois!$B$3:$C$14,2,0)</f>
        <v>JANVIER</v>
      </c>
      <c r="D872" s="13">
        <f t="shared" si="13"/>
        <v>1900</v>
      </c>
      <c r="E872" s="13"/>
      <c r="F872" s="13"/>
      <c r="G872" s="13"/>
      <c r="H872" s="13"/>
      <c r="I872" s="4"/>
      <c r="J872" s="3"/>
    </row>
    <row r="873" spans="1:10" x14ac:dyDescent="0.3">
      <c r="A873">
        <v>869</v>
      </c>
      <c r="B873" s="8"/>
      <c r="C873" s="13" t="str">
        <f>VLOOKUP(TEXT(B873,"MMMM"),Mois!$B$3:$C$14,2,0)</f>
        <v>JANVIER</v>
      </c>
      <c r="D873" s="13">
        <f t="shared" si="13"/>
        <v>1900</v>
      </c>
      <c r="E873" s="13"/>
      <c r="F873" s="13"/>
      <c r="G873" s="13"/>
      <c r="H873" s="13"/>
      <c r="I873" s="4"/>
      <c r="J873" s="3"/>
    </row>
    <row r="874" spans="1:10" x14ac:dyDescent="0.3">
      <c r="A874">
        <v>870</v>
      </c>
      <c r="B874" s="8"/>
      <c r="C874" s="13" t="str">
        <f>VLOOKUP(TEXT(B874,"MMMM"),Mois!$B$3:$C$14,2,0)</f>
        <v>JANVIER</v>
      </c>
      <c r="D874" s="13">
        <f t="shared" si="13"/>
        <v>1900</v>
      </c>
      <c r="E874" s="13"/>
      <c r="F874" s="13"/>
      <c r="G874" s="13"/>
      <c r="H874" s="13"/>
      <c r="I874" s="4"/>
      <c r="J874" s="3"/>
    </row>
    <row r="875" spans="1:10" x14ac:dyDescent="0.3">
      <c r="A875">
        <v>871</v>
      </c>
      <c r="B875" s="8"/>
      <c r="C875" s="13" t="str">
        <f>VLOOKUP(TEXT(B875,"MMMM"),Mois!$B$3:$C$14,2,0)</f>
        <v>JANVIER</v>
      </c>
      <c r="D875" s="13">
        <f t="shared" si="13"/>
        <v>1900</v>
      </c>
      <c r="E875" s="13"/>
      <c r="F875" s="13"/>
      <c r="G875" s="13"/>
      <c r="H875" s="13"/>
      <c r="I875" s="4"/>
      <c r="J875" s="3"/>
    </row>
    <row r="876" spans="1:10" x14ac:dyDescent="0.3">
      <c r="A876">
        <v>872</v>
      </c>
      <c r="B876" s="8"/>
      <c r="C876" s="13" t="str">
        <f>VLOOKUP(TEXT(B876,"MMMM"),Mois!$B$3:$C$14,2,0)</f>
        <v>JANVIER</v>
      </c>
      <c r="D876" s="13">
        <f t="shared" si="13"/>
        <v>1900</v>
      </c>
      <c r="E876" s="13"/>
      <c r="F876" s="13"/>
      <c r="G876" s="13"/>
      <c r="H876" s="13"/>
      <c r="I876" s="4"/>
      <c r="J876" s="3"/>
    </row>
    <row r="877" spans="1:10" x14ac:dyDescent="0.3">
      <c r="A877">
        <v>873</v>
      </c>
      <c r="B877" s="8"/>
      <c r="C877" s="13" t="str">
        <f>VLOOKUP(TEXT(B877,"MMMM"),Mois!$B$3:$C$14,2,0)</f>
        <v>JANVIER</v>
      </c>
      <c r="D877" s="13">
        <f t="shared" si="13"/>
        <v>1900</v>
      </c>
      <c r="E877" s="13"/>
      <c r="F877" s="13"/>
      <c r="G877" s="13"/>
      <c r="H877" s="13"/>
      <c r="I877" s="4"/>
      <c r="J877" s="3"/>
    </row>
    <row r="878" spans="1:10" x14ac:dyDescent="0.3">
      <c r="A878">
        <v>874</v>
      </c>
      <c r="B878" s="8"/>
      <c r="C878" s="13" t="str">
        <f>VLOOKUP(TEXT(B878,"MMMM"),Mois!$B$3:$C$14,2,0)</f>
        <v>JANVIER</v>
      </c>
      <c r="D878" s="13">
        <f t="shared" si="13"/>
        <v>1900</v>
      </c>
      <c r="E878" s="13"/>
      <c r="F878" s="13"/>
      <c r="G878" s="13"/>
      <c r="H878" s="13"/>
      <c r="I878" s="4"/>
      <c r="J878" s="3"/>
    </row>
    <row r="879" spans="1:10" x14ac:dyDescent="0.3">
      <c r="A879">
        <v>875</v>
      </c>
      <c r="B879" s="8"/>
      <c r="C879" s="13" t="str">
        <f>VLOOKUP(TEXT(B879,"MMMM"),Mois!$B$3:$C$14,2,0)</f>
        <v>JANVIER</v>
      </c>
      <c r="D879" s="13">
        <f t="shared" si="13"/>
        <v>1900</v>
      </c>
      <c r="E879" s="13"/>
      <c r="F879" s="13"/>
      <c r="G879" s="13"/>
      <c r="H879" s="13"/>
      <c r="I879" s="4"/>
      <c r="J879" s="3"/>
    </row>
    <row r="880" spans="1:10" x14ac:dyDescent="0.3">
      <c r="A880">
        <v>876</v>
      </c>
      <c r="B880" s="8"/>
      <c r="C880" s="13" t="str">
        <f>VLOOKUP(TEXT(B880,"MMMM"),Mois!$B$3:$C$14,2,0)</f>
        <v>JANVIER</v>
      </c>
      <c r="D880" s="13">
        <f t="shared" si="13"/>
        <v>1900</v>
      </c>
      <c r="E880" s="13"/>
      <c r="F880" s="13"/>
      <c r="G880" s="13"/>
      <c r="H880" s="13"/>
      <c r="I880" s="4"/>
      <c r="J880" s="3"/>
    </row>
    <row r="881" spans="1:10" x14ac:dyDescent="0.3">
      <c r="A881">
        <v>877</v>
      </c>
      <c r="B881" s="8"/>
      <c r="C881" s="13" t="str">
        <f>VLOOKUP(TEXT(B881,"MMMM"),Mois!$B$3:$C$14,2,0)</f>
        <v>JANVIER</v>
      </c>
      <c r="D881" s="13">
        <f t="shared" si="13"/>
        <v>1900</v>
      </c>
      <c r="E881" s="13"/>
      <c r="F881" s="13"/>
      <c r="G881" s="13"/>
      <c r="H881" s="13"/>
      <c r="I881" s="4"/>
      <c r="J881" s="3"/>
    </row>
    <row r="882" spans="1:10" x14ac:dyDescent="0.3">
      <c r="A882">
        <v>878</v>
      </c>
      <c r="B882" s="8"/>
      <c r="C882" s="13" t="str">
        <f>VLOOKUP(TEXT(B882,"MMMM"),Mois!$B$3:$C$14,2,0)</f>
        <v>JANVIER</v>
      </c>
      <c r="D882" s="13">
        <f t="shared" si="13"/>
        <v>1900</v>
      </c>
      <c r="E882" s="13"/>
      <c r="F882" s="13"/>
      <c r="G882" s="13"/>
      <c r="H882" s="13"/>
      <c r="I882" s="4"/>
      <c r="J882" s="3"/>
    </row>
    <row r="883" spans="1:10" x14ac:dyDescent="0.3">
      <c r="A883">
        <v>879</v>
      </c>
      <c r="B883" s="8"/>
      <c r="C883" s="13" t="str">
        <f>VLOOKUP(TEXT(B883,"MMMM"),Mois!$B$3:$C$14,2,0)</f>
        <v>JANVIER</v>
      </c>
      <c r="D883" s="13">
        <f t="shared" si="13"/>
        <v>1900</v>
      </c>
      <c r="E883" s="13"/>
      <c r="F883" s="13"/>
      <c r="G883" s="13"/>
      <c r="H883" s="13"/>
      <c r="I883" s="4"/>
      <c r="J883" s="3"/>
    </row>
    <row r="884" spans="1:10" x14ac:dyDescent="0.3">
      <c r="A884">
        <v>880</v>
      </c>
      <c r="B884" s="8"/>
      <c r="C884" s="13" t="str">
        <f>VLOOKUP(TEXT(B884,"MMMM"),Mois!$B$3:$C$14,2,0)</f>
        <v>JANVIER</v>
      </c>
      <c r="D884" s="13">
        <f t="shared" si="13"/>
        <v>1900</v>
      </c>
      <c r="E884" s="13"/>
      <c r="F884" s="13"/>
      <c r="G884" s="13"/>
      <c r="H884" s="13"/>
      <c r="I884" s="4"/>
      <c r="J884" s="3"/>
    </row>
    <row r="885" spans="1:10" x14ac:dyDescent="0.3">
      <c r="A885">
        <v>881</v>
      </c>
      <c r="B885" s="8"/>
      <c r="C885" s="13" t="str">
        <f>VLOOKUP(TEXT(B885,"MMMM"),Mois!$B$3:$C$14,2,0)</f>
        <v>JANVIER</v>
      </c>
      <c r="D885" s="13">
        <f t="shared" si="13"/>
        <v>1900</v>
      </c>
      <c r="E885" s="13"/>
      <c r="F885" s="13"/>
      <c r="G885" s="13"/>
      <c r="H885" s="13"/>
      <c r="I885" s="4"/>
      <c r="J885" s="3"/>
    </row>
    <row r="886" spans="1:10" x14ac:dyDescent="0.3">
      <c r="A886">
        <v>882</v>
      </c>
      <c r="B886" s="8"/>
      <c r="C886" s="13" t="str">
        <f>VLOOKUP(TEXT(B886,"MMMM"),Mois!$B$3:$C$14,2,0)</f>
        <v>JANVIER</v>
      </c>
      <c r="D886" s="13">
        <f t="shared" si="13"/>
        <v>1900</v>
      </c>
      <c r="E886" s="13"/>
      <c r="F886" s="13"/>
      <c r="G886" s="13"/>
      <c r="H886" s="13"/>
      <c r="I886" s="4"/>
      <c r="J886" s="3"/>
    </row>
    <row r="887" spans="1:10" x14ac:dyDescent="0.3">
      <c r="A887">
        <v>883</v>
      </c>
      <c r="B887" s="8"/>
      <c r="C887" s="13" t="str">
        <f>VLOOKUP(TEXT(B887,"MMMM"),Mois!$B$3:$C$14,2,0)</f>
        <v>JANVIER</v>
      </c>
      <c r="D887" s="13">
        <f t="shared" si="13"/>
        <v>1900</v>
      </c>
      <c r="E887" s="13"/>
      <c r="F887" s="13"/>
      <c r="G887" s="13"/>
      <c r="H887" s="13"/>
      <c r="I887" s="4"/>
      <c r="J887" s="3"/>
    </row>
    <row r="888" spans="1:10" x14ac:dyDescent="0.3">
      <c r="A888">
        <v>884</v>
      </c>
      <c r="B888" s="8"/>
      <c r="C888" s="13" t="str">
        <f>VLOOKUP(TEXT(B888,"MMMM"),Mois!$B$3:$C$14,2,0)</f>
        <v>JANVIER</v>
      </c>
      <c r="D888" s="13">
        <f t="shared" si="13"/>
        <v>1900</v>
      </c>
      <c r="E888" s="13"/>
      <c r="F888" s="13"/>
      <c r="G888" s="13"/>
      <c r="H888" s="13"/>
      <c r="I888" s="4"/>
      <c r="J888" s="3"/>
    </row>
    <row r="889" spans="1:10" x14ac:dyDescent="0.3">
      <c r="A889">
        <v>885</v>
      </c>
      <c r="B889" s="8"/>
      <c r="C889" s="13" t="str">
        <f>VLOOKUP(TEXT(B889,"MMMM"),Mois!$B$3:$C$14,2,0)</f>
        <v>JANVIER</v>
      </c>
      <c r="D889" s="13">
        <f t="shared" si="13"/>
        <v>1900</v>
      </c>
      <c r="E889" s="13"/>
      <c r="F889" s="13"/>
      <c r="G889" s="13"/>
      <c r="H889" s="13"/>
      <c r="I889" s="4"/>
      <c r="J889" s="3"/>
    </row>
    <row r="890" spans="1:10" x14ac:dyDescent="0.3">
      <c r="A890">
        <v>886</v>
      </c>
      <c r="B890" s="8"/>
      <c r="C890" s="13" t="str">
        <f>VLOOKUP(TEXT(B890,"MMMM"),Mois!$B$3:$C$14,2,0)</f>
        <v>JANVIER</v>
      </c>
      <c r="D890" s="13">
        <f t="shared" si="13"/>
        <v>1900</v>
      </c>
      <c r="E890" s="13"/>
      <c r="F890" s="13"/>
      <c r="G890" s="13"/>
      <c r="H890" s="13"/>
      <c r="I890" s="4"/>
      <c r="J890" s="3"/>
    </row>
    <row r="891" spans="1:10" x14ac:dyDescent="0.3">
      <c r="A891">
        <v>887</v>
      </c>
      <c r="B891" s="8"/>
      <c r="C891" s="13" t="str">
        <f>VLOOKUP(TEXT(B891,"MMMM"),Mois!$B$3:$C$14,2,0)</f>
        <v>JANVIER</v>
      </c>
      <c r="D891" s="13">
        <f t="shared" si="13"/>
        <v>1900</v>
      </c>
      <c r="E891" s="13"/>
      <c r="F891" s="13"/>
      <c r="G891" s="13"/>
      <c r="H891" s="13"/>
      <c r="I891" s="4"/>
      <c r="J891" s="3"/>
    </row>
    <row r="892" spans="1:10" x14ac:dyDescent="0.3">
      <c r="A892">
        <v>888</v>
      </c>
      <c r="B892" s="8"/>
      <c r="C892" s="13" t="str">
        <f>VLOOKUP(TEXT(B892,"MMMM"),Mois!$B$3:$C$14,2,0)</f>
        <v>JANVIER</v>
      </c>
      <c r="D892" s="13">
        <f t="shared" si="13"/>
        <v>1900</v>
      </c>
      <c r="E892" s="13"/>
      <c r="F892" s="13"/>
      <c r="G892" s="13"/>
      <c r="H892" s="13"/>
      <c r="I892" s="4"/>
      <c r="J892" s="3"/>
    </row>
    <row r="893" spans="1:10" x14ac:dyDescent="0.3">
      <c r="A893">
        <v>889</v>
      </c>
      <c r="B893" s="8"/>
      <c r="C893" s="13" t="str">
        <f>VLOOKUP(TEXT(B893,"MMMM"),Mois!$B$3:$C$14,2,0)</f>
        <v>JANVIER</v>
      </c>
      <c r="D893" s="13">
        <f t="shared" si="13"/>
        <v>1900</v>
      </c>
      <c r="E893" s="13"/>
      <c r="F893" s="13"/>
      <c r="G893" s="13"/>
      <c r="H893" s="13"/>
      <c r="I893" s="4"/>
      <c r="J893" s="3"/>
    </row>
    <row r="894" spans="1:10" x14ac:dyDescent="0.3">
      <c r="A894">
        <v>890</v>
      </c>
      <c r="B894" s="8"/>
      <c r="C894" s="13" t="str">
        <f>VLOOKUP(TEXT(B894,"MMMM"),Mois!$B$3:$C$14,2,0)</f>
        <v>JANVIER</v>
      </c>
      <c r="D894" s="13">
        <f t="shared" si="13"/>
        <v>1900</v>
      </c>
      <c r="E894" s="13"/>
      <c r="F894" s="13"/>
      <c r="G894" s="13"/>
      <c r="H894" s="13"/>
      <c r="I894" s="4"/>
      <c r="J894" s="3"/>
    </row>
    <row r="895" spans="1:10" x14ac:dyDescent="0.3">
      <c r="A895">
        <v>891</v>
      </c>
      <c r="B895" s="8"/>
      <c r="C895" s="13" t="str">
        <f>VLOOKUP(TEXT(B895,"MMMM"),Mois!$B$3:$C$14,2,0)</f>
        <v>JANVIER</v>
      </c>
      <c r="D895" s="13">
        <f t="shared" si="13"/>
        <v>1900</v>
      </c>
      <c r="E895" s="13"/>
      <c r="F895" s="13"/>
      <c r="G895" s="13"/>
      <c r="H895" s="13"/>
      <c r="I895" s="4"/>
      <c r="J895" s="3"/>
    </row>
    <row r="896" spans="1:10" x14ac:dyDescent="0.3">
      <c r="A896">
        <v>892</v>
      </c>
      <c r="B896" s="8"/>
      <c r="C896" s="13" t="str">
        <f>VLOOKUP(TEXT(B896,"MMMM"),Mois!$B$3:$C$14,2,0)</f>
        <v>JANVIER</v>
      </c>
      <c r="D896" s="13">
        <f t="shared" si="13"/>
        <v>1900</v>
      </c>
      <c r="E896" s="13"/>
      <c r="F896" s="13"/>
      <c r="G896" s="13"/>
      <c r="H896" s="13"/>
      <c r="I896" s="4"/>
      <c r="J896" s="3"/>
    </row>
    <row r="897" spans="1:10" x14ac:dyDescent="0.3">
      <c r="A897">
        <v>893</v>
      </c>
      <c r="B897" s="8"/>
      <c r="C897" s="13" t="str">
        <f>VLOOKUP(TEXT(B897,"MMMM"),Mois!$B$3:$C$14,2,0)</f>
        <v>JANVIER</v>
      </c>
      <c r="D897" s="13">
        <f t="shared" si="13"/>
        <v>1900</v>
      </c>
      <c r="E897" s="13"/>
      <c r="F897" s="13"/>
      <c r="G897" s="13"/>
      <c r="H897" s="13"/>
      <c r="I897" s="4"/>
      <c r="J897" s="3"/>
    </row>
    <row r="898" spans="1:10" x14ac:dyDescent="0.3">
      <c r="A898">
        <v>894</v>
      </c>
      <c r="B898" s="8"/>
      <c r="C898" s="13" t="str">
        <f>VLOOKUP(TEXT(B898,"MMMM"),Mois!$B$3:$C$14,2,0)</f>
        <v>JANVIER</v>
      </c>
      <c r="D898" s="13">
        <f t="shared" si="13"/>
        <v>1900</v>
      </c>
      <c r="E898" s="13"/>
      <c r="F898" s="13"/>
      <c r="G898" s="13"/>
      <c r="H898" s="13"/>
      <c r="I898" s="4"/>
      <c r="J898" s="3"/>
    </row>
    <row r="899" spans="1:10" x14ac:dyDescent="0.3">
      <c r="A899">
        <v>895</v>
      </c>
      <c r="B899" s="8"/>
      <c r="C899" s="13" t="str">
        <f>VLOOKUP(TEXT(B899,"MMMM"),Mois!$B$3:$C$14,2,0)</f>
        <v>JANVIER</v>
      </c>
      <c r="D899" s="13">
        <f t="shared" si="13"/>
        <v>1900</v>
      </c>
      <c r="E899" s="13"/>
      <c r="F899" s="13"/>
      <c r="G899" s="13"/>
      <c r="H899" s="13"/>
      <c r="I899" s="4"/>
      <c r="J899" s="3"/>
    </row>
    <row r="900" spans="1:10" x14ac:dyDescent="0.3">
      <c r="A900">
        <v>896</v>
      </c>
      <c r="B900" s="8"/>
      <c r="C900" s="13" t="str">
        <f>VLOOKUP(TEXT(B900,"MMMM"),Mois!$B$3:$C$14,2,0)</f>
        <v>JANVIER</v>
      </c>
      <c r="D900" s="13">
        <f t="shared" si="13"/>
        <v>1900</v>
      </c>
      <c r="E900" s="13"/>
      <c r="F900" s="13"/>
      <c r="G900" s="13"/>
      <c r="H900" s="13"/>
      <c r="I900" s="4"/>
      <c r="J900" s="3"/>
    </row>
    <row r="901" spans="1:10" x14ac:dyDescent="0.3">
      <c r="A901">
        <v>897</v>
      </c>
      <c r="B901" s="8"/>
      <c r="C901" s="13" t="str">
        <f>VLOOKUP(TEXT(B901,"MMMM"),Mois!$B$3:$C$14,2,0)</f>
        <v>JANVIER</v>
      </c>
      <c r="D901" s="13">
        <f t="shared" si="13"/>
        <v>1900</v>
      </c>
      <c r="E901" s="13"/>
      <c r="F901" s="13"/>
      <c r="G901" s="13"/>
      <c r="H901" s="13"/>
      <c r="I901" s="4"/>
      <c r="J901" s="3"/>
    </row>
    <row r="902" spans="1:10" x14ac:dyDescent="0.3">
      <c r="A902">
        <v>898</v>
      </c>
      <c r="B902" s="8"/>
      <c r="C902" s="13" t="str">
        <f>VLOOKUP(TEXT(B902,"MMMM"),Mois!$B$3:$C$14,2,0)</f>
        <v>JANVIER</v>
      </c>
      <c r="D902" s="13">
        <f t="shared" si="13"/>
        <v>1900</v>
      </c>
      <c r="E902" s="13"/>
      <c r="F902" s="13"/>
      <c r="G902" s="13"/>
      <c r="H902" s="13"/>
      <c r="I902" s="4"/>
      <c r="J902" s="3"/>
    </row>
    <row r="903" spans="1:10" x14ac:dyDescent="0.3">
      <c r="A903">
        <v>899</v>
      </c>
      <c r="B903" s="8"/>
      <c r="C903" s="13" t="str">
        <f>VLOOKUP(TEXT(B903,"MMMM"),Mois!$B$3:$C$14,2,0)</f>
        <v>JANVIER</v>
      </c>
      <c r="D903" s="13">
        <f t="shared" ref="D903:D966" si="14">YEAR(B903)</f>
        <v>1900</v>
      </c>
      <c r="E903" s="13"/>
      <c r="F903" s="13"/>
      <c r="G903" s="13"/>
      <c r="H903" s="13"/>
      <c r="I903" s="4"/>
      <c r="J903" s="3"/>
    </row>
    <row r="904" spans="1:10" x14ac:dyDescent="0.3">
      <c r="A904">
        <v>900</v>
      </c>
      <c r="B904" s="8"/>
      <c r="C904" s="13" t="str">
        <f>VLOOKUP(TEXT(B904,"MMMM"),Mois!$B$3:$C$14,2,0)</f>
        <v>JANVIER</v>
      </c>
      <c r="D904" s="13">
        <f t="shared" si="14"/>
        <v>1900</v>
      </c>
      <c r="E904" s="13"/>
      <c r="F904" s="13"/>
      <c r="G904" s="13"/>
      <c r="H904" s="13"/>
      <c r="I904" s="4"/>
      <c r="J904" s="3"/>
    </row>
    <row r="905" spans="1:10" x14ac:dyDescent="0.3">
      <c r="A905">
        <v>901</v>
      </c>
      <c r="B905" s="8"/>
      <c r="C905" s="13" t="str">
        <f>VLOOKUP(TEXT(B905,"MMMM"),Mois!$B$3:$C$14,2,0)</f>
        <v>JANVIER</v>
      </c>
      <c r="D905" s="13">
        <f t="shared" si="14"/>
        <v>1900</v>
      </c>
      <c r="E905" s="13"/>
      <c r="F905" s="13"/>
      <c r="G905" s="13"/>
      <c r="H905" s="13"/>
      <c r="I905" s="4"/>
      <c r="J905" s="3"/>
    </row>
    <row r="906" spans="1:10" x14ac:dyDescent="0.3">
      <c r="A906">
        <v>902</v>
      </c>
      <c r="B906" s="8"/>
      <c r="C906" s="13" t="str">
        <f>VLOOKUP(TEXT(B906,"MMMM"),Mois!$B$3:$C$14,2,0)</f>
        <v>JANVIER</v>
      </c>
      <c r="D906" s="13">
        <f t="shared" si="14"/>
        <v>1900</v>
      </c>
      <c r="E906" s="13"/>
      <c r="F906" s="13"/>
      <c r="G906" s="13"/>
      <c r="H906" s="13"/>
      <c r="I906" s="4"/>
      <c r="J906" s="3"/>
    </row>
    <row r="907" spans="1:10" x14ac:dyDescent="0.3">
      <c r="A907">
        <v>903</v>
      </c>
      <c r="B907" s="8"/>
      <c r="C907" s="13" t="str">
        <f>VLOOKUP(TEXT(B907,"MMMM"),Mois!$B$3:$C$14,2,0)</f>
        <v>JANVIER</v>
      </c>
      <c r="D907" s="13">
        <f t="shared" si="14"/>
        <v>1900</v>
      </c>
      <c r="E907" s="13"/>
      <c r="F907" s="13"/>
      <c r="G907" s="13"/>
      <c r="H907" s="13"/>
      <c r="I907" s="4"/>
      <c r="J907" s="3"/>
    </row>
    <row r="908" spans="1:10" x14ac:dyDescent="0.3">
      <c r="A908">
        <v>904</v>
      </c>
      <c r="B908" s="8"/>
      <c r="C908" s="13" t="str">
        <f>VLOOKUP(TEXT(B908,"MMMM"),Mois!$B$3:$C$14,2,0)</f>
        <v>JANVIER</v>
      </c>
      <c r="D908" s="13">
        <f t="shared" si="14"/>
        <v>1900</v>
      </c>
      <c r="E908" s="13"/>
      <c r="F908" s="13"/>
      <c r="G908" s="13"/>
      <c r="H908" s="13"/>
      <c r="I908" s="4"/>
      <c r="J908" s="3"/>
    </row>
    <row r="909" spans="1:10" x14ac:dyDescent="0.3">
      <c r="A909">
        <v>905</v>
      </c>
      <c r="B909" s="8"/>
      <c r="C909" s="13" t="str">
        <f>VLOOKUP(TEXT(B909,"MMMM"),Mois!$B$3:$C$14,2,0)</f>
        <v>JANVIER</v>
      </c>
      <c r="D909" s="13">
        <f t="shared" si="14"/>
        <v>1900</v>
      </c>
      <c r="E909" s="13"/>
      <c r="F909" s="13"/>
      <c r="G909" s="13"/>
      <c r="H909" s="13"/>
      <c r="I909" s="4"/>
      <c r="J909" s="3"/>
    </row>
    <row r="910" spans="1:10" x14ac:dyDescent="0.3">
      <c r="A910">
        <v>906</v>
      </c>
      <c r="B910" s="8"/>
      <c r="C910" s="13" t="str">
        <f>VLOOKUP(TEXT(B910,"MMMM"),Mois!$B$3:$C$14,2,0)</f>
        <v>JANVIER</v>
      </c>
      <c r="D910" s="13">
        <f t="shared" si="14"/>
        <v>1900</v>
      </c>
      <c r="E910" s="13"/>
      <c r="F910" s="13"/>
      <c r="G910" s="13"/>
      <c r="H910" s="13"/>
      <c r="I910" s="4"/>
      <c r="J910" s="3"/>
    </row>
    <row r="911" spans="1:10" x14ac:dyDescent="0.3">
      <c r="A911">
        <v>907</v>
      </c>
      <c r="B911" s="8"/>
      <c r="C911" s="13" t="str">
        <f>VLOOKUP(TEXT(B911,"MMMM"),Mois!$B$3:$C$14,2,0)</f>
        <v>JANVIER</v>
      </c>
      <c r="D911" s="13">
        <f t="shared" si="14"/>
        <v>1900</v>
      </c>
      <c r="E911" s="13"/>
      <c r="F911" s="13"/>
      <c r="G911" s="13"/>
      <c r="H911" s="13"/>
      <c r="I911" s="4"/>
      <c r="J911" s="3"/>
    </row>
    <row r="912" spans="1:10" x14ac:dyDescent="0.3">
      <c r="A912">
        <v>908</v>
      </c>
      <c r="B912" s="8"/>
      <c r="C912" s="13" t="str">
        <f>VLOOKUP(TEXT(B912,"MMMM"),Mois!$B$3:$C$14,2,0)</f>
        <v>JANVIER</v>
      </c>
      <c r="D912" s="13">
        <f t="shared" si="14"/>
        <v>1900</v>
      </c>
      <c r="E912" s="13"/>
      <c r="F912" s="13"/>
      <c r="G912" s="13"/>
      <c r="H912" s="13"/>
      <c r="I912" s="4"/>
      <c r="J912" s="3"/>
    </row>
    <row r="913" spans="1:10" x14ac:dyDescent="0.3">
      <c r="A913">
        <v>909</v>
      </c>
      <c r="B913" s="8"/>
      <c r="C913" s="13" t="str">
        <f>VLOOKUP(TEXT(B913,"MMMM"),Mois!$B$3:$C$14,2,0)</f>
        <v>JANVIER</v>
      </c>
      <c r="D913" s="13">
        <f t="shared" si="14"/>
        <v>1900</v>
      </c>
      <c r="E913" s="13"/>
      <c r="F913" s="13"/>
      <c r="G913" s="13"/>
      <c r="H913" s="13"/>
      <c r="I913" s="4"/>
      <c r="J913" s="3"/>
    </row>
    <row r="914" spans="1:10" x14ac:dyDescent="0.3">
      <c r="A914">
        <v>910</v>
      </c>
      <c r="B914" s="8"/>
      <c r="C914" s="13" t="str">
        <f>VLOOKUP(TEXT(B914,"MMMM"),Mois!$B$3:$C$14,2,0)</f>
        <v>JANVIER</v>
      </c>
      <c r="D914" s="13">
        <f t="shared" si="14"/>
        <v>1900</v>
      </c>
      <c r="E914" s="13"/>
      <c r="F914" s="13"/>
      <c r="G914" s="13"/>
      <c r="H914" s="13"/>
      <c r="I914" s="4"/>
      <c r="J914" s="3"/>
    </row>
    <row r="915" spans="1:10" x14ac:dyDescent="0.3">
      <c r="A915">
        <v>911</v>
      </c>
      <c r="B915" s="8"/>
      <c r="C915" s="13" t="str">
        <f>VLOOKUP(TEXT(B915,"MMMM"),Mois!$B$3:$C$14,2,0)</f>
        <v>JANVIER</v>
      </c>
      <c r="D915" s="13">
        <f t="shared" si="14"/>
        <v>1900</v>
      </c>
      <c r="E915" s="13"/>
      <c r="F915" s="13"/>
      <c r="G915" s="13"/>
      <c r="H915" s="13"/>
      <c r="I915" s="4"/>
      <c r="J915" s="3"/>
    </row>
    <row r="916" spans="1:10" x14ac:dyDescent="0.3">
      <c r="A916">
        <v>912</v>
      </c>
      <c r="B916" s="8"/>
      <c r="C916" s="13" t="str">
        <f>VLOOKUP(TEXT(B916,"MMMM"),Mois!$B$3:$C$14,2,0)</f>
        <v>JANVIER</v>
      </c>
      <c r="D916" s="13">
        <f t="shared" si="14"/>
        <v>1900</v>
      </c>
      <c r="E916" s="13"/>
      <c r="F916" s="13"/>
      <c r="G916" s="13"/>
      <c r="H916" s="13"/>
      <c r="I916" s="4"/>
      <c r="J916" s="3"/>
    </row>
    <row r="917" spans="1:10" x14ac:dyDescent="0.3">
      <c r="A917">
        <v>913</v>
      </c>
      <c r="B917" s="8"/>
      <c r="C917" s="13" t="str">
        <f>VLOOKUP(TEXT(B917,"MMMM"),Mois!$B$3:$C$14,2,0)</f>
        <v>JANVIER</v>
      </c>
      <c r="D917" s="13">
        <f t="shared" si="14"/>
        <v>1900</v>
      </c>
      <c r="E917" s="13"/>
      <c r="F917" s="13"/>
      <c r="G917" s="13"/>
      <c r="H917" s="13"/>
      <c r="I917" s="4"/>
      <c r="J917" s="3"/>
    </row>
    <row r="918" spans="1:10" x14ac:dyDescent="0.3">
      <c r="A918">
        <v>914</v>
      </c>
      <c r="B918" s="8"/>
      <c r="C918" s="13" t="str">
        <f>VLOOKUP(TEXT(B918,"MMMM"),Mois!$B$3:$C$14,2,0)</f>
        <v>JANVIER</v>
      </c>
      <c r="D918" s="13">
        <f t="shared" si="14"/>
        <v>1900</v>
      </c>
      <c r="E918" s="13"/>
      <c r="F918" s="13"/>
      <c r="G918" s="13"/>
      <c r="H918" s="13"/>
      <c r="I918" s="4"/>
      <c r="J918" s="3"/>
    </row>
    <row r="919" spans="1:10" x14ac:dyDescent="0.3">
      <c r="A919">
        <v>915</v>
      </c>
      <c r="B919" s="8"/>
      <c r="C919" s="13" t="str">
        <f>VLOOKUP(TEXT(B919,"MMMM"),Mois!$B$3:$C$14,2,0)</f>
        <v>JANVIER</v>
      </c>
      <c r="D919" s="13">
        <f t="shared" si="14"/>
        <v>1900</v>
      </c>
      <c r="E919" s="13"/>
      <c r="F919" s="13"/>
      <c r="G919" s="13"/>
      <c r="H919" s="13"/>
      <c r="I919" s="4"/>
      <c r="J919" s="3"/>
    </row>
    <row r="920" spans="1:10" x14ac:dyDescent="0.3">
      <c r="A920">
        <v>916</v>
      </c>
      <c r="B920" s="8"/>
      <c r="C920" s="13" t="str">
        <f>VLOOKUP(TEXT(B920,"MMMM"),Mois!$B$3:$C$14,2,0)</f>
        <v>JANVIER</v>
      </c>
      <c r="D920" s="13">
        <f t="shared" si="14"/>
        <v>1900</v>
      </c>
      <c r="E920" s="13"/>
      <c r="F920" s="13"/>
      <c r="G920" s="13"/>
      <c r="H920" s="13"/>
      <c r="I920" s="4"/>
      <c r="J920" s="3"/>
    </row>
    <row r="921" spans="1:10" x14ac:dyDescent="0.3">
      <c r="A921">
        <v>917</v>
      </c>
      <c r="B921" s="8"/>
      <c r="C921" s="13" t="str">
        <f>VLOOKUP(TEXT(B921,"MMMM"),Mois!$B$3:$C$14,2,0)</f>
        <v>JANVIER</v>
      </c>
      <c r="D921" s="13">
        <f t="shared" si="14"/>
        <v>1900</v>
      </c>
      <c r="E921" s="13"/>
      <c r="F921" s="13"/>
      <c r="G921" s="13"/>
      <c r="H921" s="13"/>
      <c r="I921" s="4"/>
      <c r="J921" s="3"/>
    </row>
    <row r="922" spans="1:10" x14ac:dyDescent="0.3">
      <c r="A922">
        <v>918</v>
      </c>
      <c r="B922" s="8"/>
      <c r="C922" s="13" t="str">
        <f>VLOOKUP(TEXT(B922,"MMMM"),Mois!$B$3:$C$14,2,0)</f>
        <v>JANVIER</v>
      </c>
      <c r="D922" s="13">
        <f t="shared" si="14"/>
        <v>1900</v>
      </c>
      <c r="E922" s="13"/>
      <c r="F922" s="13"/>
      <c r="G922" s="13"/>
      <c r="H922" s="13"/>
      <c r="I922" s="4"/>
      <c r="J922" s="3"/>
    </row>
    <row r="923" spans="1:10" x14ac:dyDescent="0.3">
      <c r="A923">
        <v>919</v>
      </c>
      <c r="B923" s="8"/>
      <c r="C923" s="13" t="str">
        <f>VLOOKUP(TEXT(B923,"MMMM"),Mois!$B$3:$C$14,2,0)</f>
        <v>JANVIER</v>
      </c>
      <c r="D923" s="13">
        <f t="shared" si="14"/>
        <v>1900</v>
      </c>
      <c r="E923" s="13"/>
      <c r="F923" s="13"/>
      <c r="G923" s="13"/>
      <c r="H923" s="13"/>
      <c r="I923" s="4"/>
      <c r="J923" s="3"/>
    </row>
    <row r="924" spans="1:10" x14ac:dyDescent="0.3">
      <c r="A924">
        <v>920</v>
      </c>
      <c r="B924" s="8"/>
      <c r="C924" s="13" t="str">
        <f>VLOOKUP(TEXT(B924,"MMMM"),Mois!$B$3:$C$14,2,0)</f>
        <v>JANVIER</v>
      </c>
      <c r="D924" s="13">
        <f t="shared" si="14"/>
        <v>1900</v>
      </c>
      <c r="E924" s="13"/>
      <c r="F924" s="13"/>
      <c r="G924" s="13"/>
      <c r="H924" s="13"/>
      <c r="I924" s="4"/>
      <c r="J924" s="3"/>
    </row>
    <row r="925" spans="1:10" x14ac:dyDescent="0.3">
      <c r="A925">
        <v>921</v>
      </c>
      <c r="B925" s="8"/>
      <c r="C925" s="13" t="str">
        <f>VLOOKUP(TEXT(B925,"MMMM"),Mois!$B$3:$C$14,2,0)</f>
        <v>JANVIER</v>
      </c>
      <c r="D925" s="13">
        <f t="shared" si="14"/>
        <v>1900</v>
      </c>
      <c r="E925" s="13"/>
      <c r="F925" s="13"/>
      <c r="G925" s="13"/>
      <c r="H925" s="13"/>
      <c r="I925" s="4"/>
      <c r="J925" s="3"/>
    </row>
    <row r="926" spans="1:10" x14ac:dyDescent="0.3">
      <c r="A926">
        <v>922</v>
      </c>
      <c r="B926" s="8"/>
      <c r="C926" s="13" t="str">
        <f>VLOOKUP(TEXT(B926,"MMMM"),Mois!$B$3:$C$14,2,0)</f>
        <v>JANVIER</v>
      </c>
      <c r="D926" s="13">
        <f t="shared" si="14"/>
        <v>1900</v>
      </c>
      <c r="E926" s="13"/>
      <c r="F926" s="13"/>
      <c r="G926" s="13"/>
      <c r="H926" s="13"/>
      <c r="I926" s="4"/>
      <c r="J926" s="3"/>
    </row>
    <row r="927" spans="1:10" x14ac:dyDescent="0.3">
      <c r="A927">
        <v>923</v>
      </c>
      <c r="B927" s="8"/>
      <c r="C927" s="13" t="str">
        <f>VLOOKUP(TEXT(B927,"MMMM"),Mois!$B$3:$C$14,2,0)</f>
        <v>JANVIER</v>
      </c>
      <c r="D927" s="13">
        <f t="shared" si="14"/>
        <v>1900</v>
      </c>
      <c r="E927" s="13"/>
      <c r="F927" s="13"/>
      <c r="G927" s="13"/>
      <c r="H927" s="13"/>
      <c r="I927" s="4"/>
      <c r="J927" s="3"/>
    </row>
    <row r="928" spans="1:10" x14ac:dyDescent="0.3">
      <c r="A928">
        <v>924</v>
      </c>
      <c r="B928" s="8"/>
      <c r="C928" s="13" t="str">
        <f>VLOOKUP(TEXT(B928,"MMMM"),Mois!$B$3:$C$14,2,0)</f>
        <v>JANVIER</v>
      </c>
      <c r="D928" s="13">
        <f t="shared" si="14"/>
        <v>1900</v>
      </c>
      <c r="E928" s="13"/>
      <c r="F928" s="13"/>
      <c r="G928" s="13"/>
      <c r="H928" s="13"/>
      <c r="I928" s="4"/>
      <c r="J928" s="3"/>
    </row>
    <row r="929" spans="1:10" x14ac:dyDescent="0.3">
      <c r="A929">
        <v>925</v>
      </c>
      <c r="B929" s="8"/>
      <c r="C929" s="13" t="str">
        <f>VLOOKUP(TEXT(B929,"MMMM"),Mois!$B$3:$C$14,2,0)</f>
        <v>JANVIER</v>
      </c>
      <c r="D929" s="13">
        <f t="shared" si="14"/>
        <v>1900</v>
      </c>
      <c r="E929" s="13"/>
      <c r="F929" s="13"/>
      <c r="G929" s="13"/>
      <c r="H929" s="13"/>
      <c r="I929" s="4"/>
      <c r="J929" s="3"/>
    </row>
    <row r="930" spans="1:10" x14ac:dyDescent="0.3">
      <c r="A930">
        <v>926</v>
      </c>
      <c r="B930" s="8"/>
      <c r="C930" s="13" t="str">
        <f>VLOOKUP(TEXT(B930,"MMMM"),Mois!$B$3:$C$14,2,0)</f>
        <v>JANVIER</v>
      </c>
      <c r="D930" s="13">
        <f t="shared" si="14"/>
        <v>1900</v>
      </c>
      <c r="E930" s="13"/>
      <c r="F930" s="13"/>
      <c r="G930" s="13"/>
      <c r="H930" s="13"/>
      <c r="I930" s="4"/>
      <c r="J930" s="3"/>
    </row>
    <row r="931" spans="1:10" x14ac:dyDescent="0.3">
      <c r="A931">
        <v>927</v>
      </c>
      <c r="B931" s="8"/>
      <c r="C931" s="13" t="str">
        <f>VLOOKUP(TEXT(B931,"MMMM"),Mois!$B$3:$C$14,2,0)</f>
        <v>JANVIER</v>
      </c>
      <c r="D931" s="13">
        <f t="shared" si="14"/>
        <v>1900</v>
      </c>
      <c r="E931" s="13"/>
      <c r="F931" s="13"/>
      <c r="G931" s="13"/>
      <c r="H931" s="13"/>
      <c r="I931" s="4"/>
      <c r="J931" s="3"/>
    </row>
    <row r="932" spans="1:10" x14ac:dyDescent="0.3">
      <c r="A932">
        <v>928</v>
      </c>
      <c r="B932" s="8"/>
      <c r="C932" s="13" t="str">
        <f>VLOOKUP(TEXT(B932,"MMMM"),Mois!$B$3:$C$14,2,0)</f>
        <v>JANVIER</v>
      </c>
      <c r="D932" s="13">
        <f t="shared" si="14"/>
        <v>1900</v>
      </c>
      <c r="E932" s="13"/>
      <c r="F932" s="13"/>
      <c r="G932" s="13"/>
      <c r="H932" s="13"/>
      <c r="I932" s="4"/>
      <c r="J932" s="3"/>
    </row>
    <row r="933" spans="1:10" x14ac:dyDescent="0.3">
      <c r="A933">
        <v>929</v>
      </c>
      <c r="B933" s="8"/>
      <c r="C933" s="13" t="str">
        <f>VLOOKUP(TEXT(B933,"MMMM"),Mois!$B$3:$C$14,2,0)</f>
        <v>JANVIER</v>
      </c>
      <c r="D933" s="13">
        <f t="shared" si="14"/>
        <v>1900</v>
      </c>
      <c r="E933" s="13"/>
      <c r="F933" s="13"/>
      <c r="G933" s="13"/>
      <c r="H933" s="13"/>
      <c r="I933" s="4"/>
      <c r="J933" s="3"/>
    </row>
    <row r="934" spans="1:10" x14ac:dyDescent="0.3">
      <c r="A934">
        <v>930</v>
      </c>
      <c r="B934" s="8"/>
      <c r="C934" s="13" t="str">
        <f>VLOOKUP(TEXT(B934,"MMMM"),Mois!$B$3:$C$14,2,0)</f>
        <v>JANVIER</v>
      </c>
      <c r="D934" s="13">
        <f t="shared" si="14"/>
        <v>1900</v>
      </c>
      <c r="E934" s="13"/>
      <c r="F934" s="13"/>
      <c r="G934" s="13"/>
      <c r="H934" s="13"/>
      <c r="I934" s="4"/>
      <c r="J934" s="3"/>
    </row>
    <row r="935" spans="1:10" x14ac:dyDescent="0.3">
      <c r="A935">
        <v>931</v>
      </c>
      <c r="B935" s="8"/>
      <c r="C935" s="13" t="str">
        <f>VLOOKUP(TEXT(B935,"MMMM"),Mois!$B$3:$C$14,2,0)</f>
        <v>JANVIER</v>
      </c>
      <c r="D935" s="13">
        <f t="shared" si="14"/>
        <v>1900</v>
      </c>
      <c r="E935" s="13"/>
      <c r="F935" s="13"/>
      <c r="G935" s="13"/>
      <c r="H935" s="13"/>
      <c r="I935" s="4"/>
      <c r="J935" s="3"/>
    </row>
    <row r="936" spans="1:10" x14ac:dyDescent="0.3">
      <c r="A936">
        <v>932</v>
      </c>
      <c r="B936" s="8"/>
      <c r="C936" s="13" t="str">
        <f>VLOOKUP(TEXT(B936,"MMMM"),Mois!$B$3:$C$14,2,0)</f>
        <v>JANVIER</v>
      </c>
      <c r="D936" s="13">
        <f t="shared" si="14"/>
        <v>1900</v>
      </c>
      <c r="E936" s="13"/>
      <c r="F936" s="13"/>
      <c r="G936" s="13"/>
      <c r="H936" s="13"/>
      <c r="I936" s="4"/>
      <c r="J936" s="3"/>
    </row>
    <row r="937" spans="1:10" x14ac:dyDescent="0.3">
      <c r="A937">
        <v>933</v>
      </c>
      <c r="B937" s="8"/>
      <c r="C937" s="13" t="str">
        <f>VLOOKUP(TEXT(B937,"MMMM"),Mois!$B$3:$C$14,2,0)</f>
        <v>JANVIER</v>
      </c>
      <c r="D937" s="13">
        <f t="shared" si="14"/>
        <v>1900</v>
      </c>
      <c r="E937" s="13"/>
      <c r="F937" s="13"/>
      <c r="G937" s="13"/>
      <c r="H937" s="13"/>
      <c r="I937" s="4"/>
      <c r="J937" s="3"/>
    </row>
    <row r="938" spans="1:10" x14ac:dyDescent="0.3">
      <c r="A938">
        <v>934</v>
      </c>
      <c r="B938" s="8"/>
      <c r="C938" s="13" t="str">
        <f>VLOOKUP(TEXT(B938,"MMMM"),Mois!$B$3:$C$14,2,0)</f>
        <v>JANVIER</v>
      </c>
      <c r="D938" s="13">
        <f t="shared" si="14"/>
        <v>1900</v>
      </c>
      <c r="E938" s="13"/>
      <c r="F938" s="13"/>
      <c r="G938" s="13"/>
      <c r="H938" s="13"/>
      <c r="I938" s="4"/>
      <c r="J938" s="3"/>
    </row>
    <row r="939" spans="1:10" x14ac:dyDescent="0.3">
      <c r="A939">
        <v>935</v>
      </c>
      <c r="B939" s="8"/>
      <c r="C939" s="13" t="str">
        <f>VLOOKUP(TEXT(B939,"MMMM"),Mois!$B$3:$C$14,2,0)</f>
        <v>JANVIER</v>
      </c>
      <c r="D939" s="13">
        <f t="shared" si="14"/>
        <v>1900</v>
      </c>
      <c r="E939" s="13"/>
      <c r="F939" s="13"/>
      <c r="G939" s="13"/>
      <c r="H939" s="13"/>
      <c r="I939" s="4"/>
      <c r="J939" s="3"/>
    </row>
    <row r="940" spans="1:10" x14ac:dyDescent="0.3">
      <c r="A940">
        <v>936</v>
      </c>
      <c r="B940" s="8"/>
      <c r="C940" s="13" t="str">
        <f>VLOOKUP(TEXT(B940,"MMMM"),Mois!$B$3:$C$14,2,0)</f>
        <v>JANVIER</v>
      </c>
      <c r="D940" s="13">
        <f t="shared" si="14"/>
        <v>1900</v>
      </c>
      <c r="E940" s="13"/>
      <c r="F940" s="13"/>
      <c r="G940" s="13"/>
      <c r="H940" s="13"/>
      <c r="I940" s="4"/>
      <c r="J940" s="3"/>
    </row>
    <row r="941" spans="1:10" x14ac:dyDescent="0.3">
      <c r="A941">
        <v>937</v>
      </c>
      <c r="B941" s="8"/>
      <c r="C941" s="13" t="str">
        <f>VLOOKUP(TEXT(B941,"MMMM"),Mois!$B$3:$C$14,2,0)</f>
        <v>JANVIER</v>
      </c>
      <c r="D941" s="13">
        <f t="shared" si="14"/>
        <v>1900</v>
      </c>
      <c r="E941" s="13"/>
      <c r="F941" s="13"/>
      <c r="G941" s="13"/>
      <c r="H941" s="13"/>
      <c r="I941" s="4"/>
      <c r="J941" s="3"/>
    </row>
    <row r="942" spans="1:10" x14ac:dyDescent="0.3">
      <c r="A942">
        <v>938</v>
      </c>
      <c r="B942" s="8"/>
      <c r="C942" s="13" t="str">
        <f>VLOOKUP(TEXT(B942,"MMMM"),Mois!$B$3:$C$14,2,0)</f>
        <v>JANVIER</v>
      </c>
      <c r="D942" s="13">
        <f t="shared" si="14"/>
        <v>1900</v>
      </c>
      <c r="E942" s="13"/>
      <c r="F942" s="13"/>
      <c r="G942" s="13"/>
      <c r="H942" s="13"/>
      <c r="I942" s="4"/>
      <c r="J942" s="3"/>
    </row>
    <row r="943" spans="1:10" x14ac:dyDescent="0.3">
      <c r="A943">
        <v>939</v>
      </c>
      <c r="B943" s="8"/>
      <c r="C943" s="13" t="str">
        <f>VLOOKUP(TEXT(B943,"MMMM"),Mois!$B$3:$C$14,2,0)</f>
        <v>JANVIER</v>
      </c>
      <c r="D943" s="13">
        <f t="shared" si="14"/>
        <v>1900</v>
      </c>
      <c r="E943" s="13"/>
      <c r="F943" s="13"/>
      <c r="G943" s="13"/>
      <c r="H943" s="13"/>
      <c r="I943" s="4"/>
      <c r="J943" s="3"/>
    </row>
    <row r="944" spans="1:10" x14ac:dyDescent="0.3">
      <c r="A944">
        <v>940</v>
      </c>
      <c r="B944" s="8"/>
      <c r="C944" s="13" t="str">
        <f>VLOOKUP(TEXT(B944,"MMMM"),Mois!$B$3:$C$14,2,0)</f>
        <v>JANVIER</v>
      </c>
      <c r="D944" s="13">
        <f t="shared" si="14"/>
        <v>1900</v>
      </c>
      <c r="E944" s="13"/>
      <c r="F944" s="13"/>
      <c r="G944" s="13"/>
      <c r="H944" s="13"/>
      <c r="I944" s="4"/>
      <c r="J944" s="3"/>
    </row>
    <row r="945" spans="1:10" x14ac:dyDescent="0.3">
      <c r="A945">
        <v>941</v>
      </c>
      <c r="B945" s="8"/>
      <c r="C945" s="13" t="str">
        <f>VLOOKUP(TEXT(B945,"MMMM"),Mois!$B$3:$C$14,2,0)</f>
        <v>JANVIER</v>
      </c>
      <c r="D945" s="13">
        <f t="shared" si="14"/>
        <v>1900</v>
      </c>
      <c r="E945" s="13"/>
      <c r="F945" s="13"/>
      <c r="G945" s="13"/>
      <c r="H945" s="13"/>
      <c r="I945" s="4"/>
      <c r="J945" s="3"/>
    </row>
    <row r="946" spans="1:10" x14ac:dyDescent="0.3">
      <c r="A946">
        <v>942</v>
      </c>
      <c r="B946" s="8"/>
      <c r="C946" s="13" t="str">
        <f>VLOOKUP(TEXT(B946,"MMMM"),Mois!$B$3:$C$14,2,0)</f>
        <v>JANVIER</v>
      </c>
      <c r="D946" s="13">
        <f t="shared" si="14"/>
        <v>1900</v>
      </c>
      <c r="E946" s="13"/>
      <c r="F946" s="13"/>
      <c r="G946" s="13"/>
      <c r="H946" s="13"/>
      <c r="I946" s="4"/>
      <c r="J946" s="3"/>
    </row>
    <row r="947" spans="1:10" x14ac:dyDescent="0.3">
      <c r="A947">
        <v>943</v>
      </c>
      <c r="B947" s="8"/>
      <c r="C947" s="13" t="str">
        <f>VLOOKUP(TEXT(B947,"MMMM"),Mois!$B$3:$C$14,2,0)</f>
        <v>JANVIER</v>
      </c>
      <c r="D947" s="13">
        <f t="shared" si="14"/>
        <v>1900</v>
      </c>
      <c r="E947" s="13"/>
      <c r="F947" s="13"/>
      <c r="G947" s="13"/>
      <c r="H947" s="13"/>
      <c r="I947" s="4"/>
      <c r="J947" s="3"/>
    </row>
    <row r="948" spans="1:10" x14ac:dyDescent="0.3">
      <c r="A948">
        <v>944</v>
      </c>
      <c r="B948" s="8"/>
      <c r="C948" s="13" t="str">
        <f>VLOOKUP(TEXT(B948,"MMMM"),Mois!$B$3:$C$14,2,0)</f>
        <v>JANVIER</v>
      </c>
      <c r="D948" s="13">
        <f t="shared" si="14"/>
        <v>1900</v>
      </c>
      <c r="E948" s="13"/>
      <c r="F948" s="13"/>
      <c r="G948" s="13"/>
      <c r="H948" s="13"/>
      <c r="I948" s="4"/>
      <c r="J948" s="3"/>
    </row>
    <row r="949" spans="1:10" x14ac:dyDescent="0.3">
      <c r="A949">
        <v>945</v>
      </c>
      <c r="B949" s="8"/>
      <c r="C949" s="13" t="str">
        <f>VLOOKUP(TEXT(B949,"MMMM"),Mois!$B$3:$C$14,2,0)</f>
        <v>JANVIER</v>
      </c>
      <c r="D949" s="13">
        <f t="shared" si="14"/>
        <v>1900</v>
      </c>
      <c r="E949" s="13"/>
      <c r="F949" s="13"/>
      <c r="G949" s="13"/>
      <c r="H949" s="13"/>
      <c r="I949" s="4"/>
      <c r="J949" s="3"/>
    </row>
    <row r="950" spans="1:10" x14ac:dyDescent="0.3">
      <c r="A950">
        <v>946</v>
      </c>
      <c r="B950" s="8"/>
      <c r="C950" s="13" t="str">
        <f>VLOOKUP(TEXT(B950,"MMMM"),Mois!$B$3:$C$14,2,0)</f>
        <v>JANVIER</v>
      </c>
      <c r="D950" s="13">
        <f t="shared" si="14"/>
        <v>1900</v>
      </c>
      <c r="E950" s="13"/>
      <c r="F950" s="13"/>
      <c r="G950" s="13"/>
      <c r="H950" s="13"/>
      <c r="I950" s="4"/>
      <c r="J950" s="3"/>
    </row>
    <row r="951" spans="1:10" x14ac:dyDescent="0.3">
      <c r="A951">
        <v>947</v>
      </c>
      <c r="B951" s="8"/>
      <c r="C951" s="13" t="str">
        <f>VLOOKUP(TEXT(B951,"MMMM"),Mois!$B$3:$C$14,2,0)</f>
        <v>JANVIER</v>
      </c>
      <c r="D951" s="13">
        <f t="shared" si="14"/>
        <v>1900</v>
      </c>
      <c r="E951" s="13"/>
      <c r="F951" s="13"/>
      <c r="G951" s="13"/>
      <c r="H951" s="13"/>
      <c r="I951" s="4"/>
      <c r="J951" s="3"/>
    </row>
    <row r="952" spans="1:10" x14ac:dyDescent="0.3">
      <c r="A952">
        <v>948</v>
      </c>
      <c r="B952" s="8"/>
      <c r="C952" s="13" t="str">
        <f>VLOOKUP(TEXT(B952,"MMMM"),Mois!$B$3:$C$14,2,0)</f>
        <v>JANVIER</v>
      </c>
      <c r="D952" s="13">
        <f t="shared" si="14"/>
        <v>1900</v>
      </c>
      <c r="E952" s="13"/>
      <c r="F952" s="13"/>
      <c r="G952" s="13"/>
      <c r="H952" s="13"/>
      <c r="I952" s="4"/>
      <c r="J952" s="3"/>
    </row>
    <row r="953" spans="1:10" x14ac:dyDescent="0.3">
      <c r="A953">
        <v>949</v>
      </c>
      <c r="B953" s="8"/>
      <c r="C953" s="13" t="str">
        <f>VLOOKUP(TEXT(B953,"MMMM"),Mois!$B$3:$C$14,2,0)</f>
        <v>JANVIER</v>
      </c>
      <c r="D953" s="13">
        <f t="shared" si="14"/>
        <v>1900</v>
      </c>
      <c r="E953" s="13"/>
      <c r="F953" s="13"/>
      <c r="G953" s="13"/>
      <c r="H953" s="13"/>
      <c r="I953" s="4"/>
      <c r="J953" s="3"/>
    </row>
    <row r="954" spans="1:10" x14ac:dyDescent="0.3">
      <c r="A954">
        <v>950</v>
      </c>
      <c r="B954" s="8"/>
      <c r="C954" s="13" t="str">
        <f>VLOOKUP(TEXT(B954,"MMMM"),Mois!$B$3:$C$14,2,0)</f>
        <v>JANVIER</v>
      </c>
      <c r="D954" s="13">
        <f t="shared" si="14"/>
        <v>1900</v>
      </c>
      <c r="E954" s="13"/>
      <c r="F954" s="13"/>
      <c r="G954" s="13"/>
      <c r="H954" s="13"/>
      <c r="I954" s="4"/>
      <c r="J954" s="3"/>
    </row>
    <row r="955" spans="1:10" x14ac:dyDescent="0.3">
      <c r="A955">
        <v>951</v>
      </c>
      <c r="B955" s="8"/>
      <c r="C955" s="13" t="str">
        <f>VLOOKUP(TEXT(B955,"MMMM"),Mois!$B$3:$C$14,2,0)</f>
        <v>JANVIER</v>
      </c>
      <c r="D955" s="13">
        <f t="shared" si="14"/>
        <v>1900</v>
      </c>
      <c r="E955" s="13"/>
      <c r="F955" s="13"/>
      <c r="G955" s="13"/>
      <c r="H955" s="13"/>
      <c r="I955" s="4"/>
      <c r="J955" s="3"/>
    </row>
    <row r="956" spans="1:10" x14ac:dyDescent="0.3">
      <c r="A956">
        <v>952</v>
      </c>
      <c r="B956" s="8"/>
      <c r="C956" s="13" t="str">
        <f>VLOOKUP(TEXT(B956,"MMMM"),Mois!$B$3:$C$14,2,0)</f>
        <v>JANVIER</v>
      </c>
      <c r="D956" s="13">
        <f t="shared" si="14"/>
        <v>1900</v>
      </c>
      <c r="E956" s="13"/>
      <c r="F956" s="13"/>
      <c r="G956" s="13"/>
      <c r="H956" s="13"/>
      <c r="I956" s="4"/>
      <c r="J956" s="3"/>
    </row>
    <row r="957" spans="1:10" x14ac:dyDescent="0.3">
      <c r="A957">
        <v>953</v>
      </c>
      <c r="B957" s="8"/>
      <c r="C957" s="13" t="str">
        <f>VLOOKUP(TEXT(B957,"MMMM"),Mois!$B$3:$C$14,2,0)</f>
        <v>JANVIER</v>
      </c>
      <c r="D957" s="13">
        <f t="shared" si="14"/>
        <v>1900</v>
      </c>
      <c r="E957" s="13"/>
      <c r="F957" s="13"/>
      <c r="G957" s="13"/>
      <c r="H957" s="13"/>
      <c r="I957" s="4"/>
      <c r="J957" s="3"/>
    </row>
    <row r="958" spans="1:10" x14ac:dyDescent="0.3">
      <c r="A958">
        <v>954</v>
      </c>
      <c r="B958" s="8"/>
      <c r="C958" s="13" t="str">
        <f>VLOOKUP(TEXT(B958,"MMMM"),Mois!$B$3:$C$14,2,0)</f>
        <v>JANVIER</v>
      </c>
      <c r="D958" s="13">
        <f t="shared" si="14"/>
        <v>1900</v>
      </c>
      <c r="E958" s="13"/>
      <c r="F958" s="13"/>
      <c r="G958" s="13"/>
      <c r="H958" s="13"/>
      <c r="I958" s="4"/>
      <c r="J958" s="3"/>
    </row>
    <row r="959" spans="1:10" x14ac:dyDescent="0.3">
      <c r="A959">
        <v>955</v>
      </c>
      <c r="B959" s="8"/>
      <c r="C959" s="13" t="str">
        <f>VLOOKUP(TEXT(B959,"MMMM"),Mois!$B$3:$C$14,2,0)</f>
        <v>JANVIER</v>
      </c>
      <c r="D959" s="13">
        <f t="shared" si="14"/>
        <v>1900</v>
      </c>
      <c r="E959" s="13"/>
      <c r="F959" s="13"/>
      <c r="G959" s="13"/>
      <c r="H959" s="13"/>
      <c r="I959" s="4"/>
      <c r="J959" s="3"/>
    </row>
    <row r="960" spans="1:10" x14ac:dyDescent="0.3">
      <c r="A960">
        <v>956</v>
      </c>
      <c r="B960" s="8"/>
      <c r="C960" s="13" t="str">
        <f>VLOOKUP(TEXT(B960,"MMMM"),Mois!$B$3:$C$14,2,0)</f>
        <v>JANVIER</v>
      </c>
      <c r="D960" s="13">
        <f t="shared" si="14"/>
        <v>1900</v>
      </c>
      <c r="E960" s="13"/>
      <c r="F960" s="13"/>
      <c r="G960" s="13"/>
      <c r="H960" s="13"/>
      <c r="I960" s="4"/>
      <c r="J960" s="3"/>
    </row>
    <row r="961" spans="1:10" x14ac:dyDescent="0.3">
      <c r="A961">
        <v>957</v>
      </c>
      <c r="B961" s="8"/>
      <c r="C961" s="13" t="str">
        <f>VLOOKUP(TEXT(B961,"MMMM"),Mois!$B$3:$C$14,2,0)</f>
        <v>JANVIER</v>
      </c>
      <c r="D961" s="13">
        <f t="shared" si="14"/>
        <v>1900</v>
      </c>
      <c r="E961" s="13"/>
      <c r="F961" s="13"/>
      <c r="G961" s="13"/>
      <c r="H961" s="13"/>
      <c r="I961" s="4"/>
      <c r="J961" s="3"/>
    </row>
    <row r="962" spans="1:10" x14ac:dyDescent="0.3">
      <c r="A962">
        <v>958</v>
      </c>
      <c r="B962" s="8"/>
      <c r="C962" s="13" t="str">
        <f>VLOOKUP(TEXT(B962,"MMMM"),Mois!$B$3:$C$14,2,0)</f>
        <v>JANVIER</v>
      </c>
      <c r="D962" s="13">
        <f t="shared" si="14"/>
        <v>1900</v>
      </c>
      <c r="E962" s="13"/>
      <c r="F962" s="13"/>
      <c r="G962" s="13"/>
      <c r="H962" s="13"/>
      <c r="I962" s="4"/>
      <c r="J962" s="3"/>
    </row>
    <row r="963" spans="1:10" x14ac:dyDescent="0.3">
      <c r="A963">
        <v>959</v>
      </c>
      <c r="B963" s="8"/>
      <c r="C963" s="13" t="str">
        <f>VLOOKUP(TEXT(B963,"MMMM"),Mois!$B$3:$C$14,2,0)</f>
        <v>JANVIER</v>
      </c>
      <c r="D963" s="13">
        <f t="shared" si="14"/>
        <v>1900</v>
      </c>
      <c r="E963" s="13"/>
      <c r="F963" s="13"/>
      <c r="G963" s="13"/>
      <c r="H963" s="13"/>
      <c r="I963" s="4"/>
      <c r="J963" s="3"/>
    </row>
    <row r="964" spans="1:10" x14ac:dyDescent="0.3">
      <c r="A964">
        <v>960</v>
      </c>
      <c r="B964" s="8"/>
      <c r="C964" s="13" t="str">
        <f>VLOOKUP(TEXT(B964,"MMMM"),Mois!$B$3:$C$14,2,0)</f>
        <v>JANVIER</v>
      </c>
      <c r="D964" s="13">
        <f t="shared" si="14"/>
        <v>1900</v>
      </c>
      <c r="E964" s="13"/>
      <c r="F964" s="13"/>
      <c r="G964" s="13"/>
      <c r="H964" s="13"/>
      <c r="I964" s="4"/>
      <c r="J964" s="3"/>
    </row>
    <row r="965" spans="1:10" x14ac:dyDescent="0.3">
      <c r="A965">
        <v>961</v>
      </c>
      <c r="B965" s="8"/>
      <c r="C965" s="13" t="str">
        <f>VLOOKUP(TEXT(B965,"MMMM"),Mois!$B$3:$C$14,2,0)</f>
        <v>JANVIER</v>
      </c>
      <c r="D965" s="13">
        <f t="shared" si="14"/>
        <v>1900</v>
      </c>
      <c r="E965" s="13"/>
      <c r="F965" s="13"/>
      <c r="G965" s="13"/>
      <c r="H965" s="13"/>
      <c r="I965" s="4"/>
      <c r="J965" s="3"/>
    </row>
    <row r="966" spans="1:10" x14ac:dyDescent="0.3">
      <c r="A966">
        <v>962</v>
      </c>
      <c r="B966" s="8"/>
      <c r="C966" s="13" t="str">
        <f>VLOOKUP(TEXT(B966,"MMMM"),Mois!$B$3:$C$14,2,0)</f>
        <v>JANVIER</v>
      </c>
      <c r="D966" s="13">
        <f t="shared" si="14"/>
        <v>1900</v>
      </c>
      <c r="E966" s="13"/>
      <c r="F966" s="13"/>
      <c r="G966" s="13"/>
      <c r="H966" s="13"/>
      <c r="I966" s="4"/>
      <c r="J966" s="3"/>
    </row>
    <row r="967" spans="1:10" x14ac:dyDescent="0.3">
      <c r="A967">
        <v>963</v>
      </c>
      <c r="B967" s="8"/>
      <c r="C967" s="13" t="str">
        <f>VLOOKUP(TEXT(B967,"MMMM"),Mois!$B$3:$C$14,2,0)</f>
        <v>JANVIER</v>
      </c>
      <c r="D967" s="13">
        <f t="shared" ref="D967:D1004" si="15">YEAR(B967)</f>
        <v>1900</v>
      </c>
      <c r="E967" s="13"/>
      <c r="F967" s="13"/>
      <c r="G967" s="13"/>
      <c r="H967" s="13"/>
      <c r="I967" s="4"/>
      <c r="J967" s="3"/>
    </row>
    <row r="968" spans="1:10" x14ac:dyDescent="0.3">
      <c r="A968">
        <v>964</v>
      </c>
      <c r="B968" s="8"/>
      <c r="C968" s="13" t="str">
        <f>VLOOKUP(TEXT(B968,"MMMM"),Mois!$B$3:$C$14,2,0)</f>
        <v>JANVIER</v>
      </c>
      <c r="D968" s="13">
        <f t="shared" si="15"/>
        <v>1900</v>
      </c>
      <c r="E968" s="13"/>
      <c r="F968" s="13"/>
      <c r="G968" s="13"/>
      <c r="H968" s="13"/>
      <c r="I968" s="4"/>
      <c r="J968" s="3"/>
    </row>
    <row r="969" spans="1:10" x14ac:dyDescent="0.3">
      <c r="A969">
        <v>965</v>
      </c>
      <c r="B969" s="8"/>
      <c r="C969" s="13" t="str">
        <f>VLOOKUP(TEXT(B969,"MMMM"),Mois!$B$3:$C$14,2,0)</f>
        <v>JANVIER</v>
      </c>
      <c r="D969" s="13">
        <f t="shared" si="15"/>
        <v>1900</v>
      </c>
      <c r="E969" s="13"/>
      <c r="F969" s="13"/>
      <c r="G969" s="13"/>
      <c r="H969" s="13"/>
      <c r="I969" s="4"/>
      <c r="J969" s="3"/>
    </row>
    <row r="970" spans="1:10" x14ac:dyDescent="0.3">
      <c r="A970">
        <v>966</v>
      </c>
      <c r="B970" s="8"/>
      <c r="C970" s="13" t="str">
        <f>VLOOKUP(TEXT(B970,"MMMM"),Mois!$B$3:$C$14,2,0)</f>
        <v>JANVIER</v>
      </c>
      <c r="D970" s="13">
        <f t="shared" si="15"/>
        <v>1900</v>
      </c>
      <c r="E970" s="13"/>
      <c r="F970" s="13"/>
      <c r="G970" s="13"/>
      <c r="H970" s="13"/>
      <c r="I970" s="4"/>
      <c r="J970" s="3"/>
    </row>
    <row r="971" spans="1:10" x14ac:dyDescent="0.3">
      <c r="A971">
        <v>967</v>
      </c>
      <c r="B971" s="8"/>
      <c r="C971" s="13" t="str">
        <f>VLOOKUP(TEXT(B971,"MMMM"),Mois!$B$3:$C$14,2,0)</f>
        <v>JANVIER</v>
      </c>
      <c r="D971" s="13">
        <f t="shared" si="15"/>
        <v>1900</v>
      </c>
      <c r="E971" s="13"/>
      <c r="F971" s="13"/>
      <c r="G971" s="13"/>
      <c r="H971" s="13"/>
      <c r="I971" s="4"/>
      <c r="J971" s="3"/>
    </row>
    <row r="972" spans="1:10" x14ac:dyDescent="0.3">
      <c r="A972">
        <v>968</v>
      </c>
      <c r="B972" s="8"/>
      <c r="C972" s="13" t="str">
        <f>VLOOKUP(TEXT(B972,"MMMM"),Mois!$B$3:$C$14,2,0)</f>
        <v>JANVIER</v>
      </c>
      <c r="D972" s="13">
        <f t="shared" si="15"/>
        <v>1900</v>
      </c>
      <c r="E972" s="13"/>
      <c r="F972" s="13"/>
      <c r="G972" s="13"/>
      <c r="H972" s="13"/>
      <c r="I972" s="4"/>
      <c r="J972" s="3"/>
    </row>
    <row r="973" spans="1:10" x14ac:dyDescent="0.3">
      <c r="A973">
        <v>969</v>
      </c>
      <c r="B973" s="8"/>
      <c r="C973" s="13" t="str">
        <f>VLOOKUP(TEXT(B973,"MMMM"),Mois!$B$3:$C$14,2,0)</f>
        <v>JANVIER</v>
      </c>
      <c r="D973" s="13">
        <f t="shared" si="15"/>
        <v>1900</v>
      </c>
      <c r="E973" s="13"/>
      <c r="F973" s="13"/>
      <c r="G973" s="13"/>
      <c r="H973" s="13"/>
      <c r="I973" s="4"/>
      <c r="J973" s="3"/>
    </row>
    <row r="974" spans="1:10" x14ac:dyDescent="0.3">
      <c r="A974">
        <v>970</v>
      </c>
      <c r="B974" s="8"/>
      <c r="C974" s="13" t="str">
        <f>VLOOKUP(TEXT(B974,"MMMM"),Mois!$B$3:$C$14,2,0)</f>
        <v>JANVIER</v>
      </c>
      <c r="D974" s="13">
        <f t="shared" si="15"/>
        <v>1900</v>
      </c>
      <c r="E974" s="13"/>
      <c r="F974" s="13"/>
      <c r="G974" s="13"/>
      <c r="H974" s="13"/>
      <c r="I974" s="4"/>
      <c r="J974" s="3"/>
    </row>
    <row r="975" spans="1:10" x14ac:dyDescent="0.3">
      <c r="A975">
        <v>971</v>
      </c>
      <c r="B975" s="8"/>
      <c r="C975" s="13" t="str">
        <f>VLOOKUP(TEXT(B975,"MMMM"),Mois!$B$3:$C$14,2,0)</f>
        <v>JANVIER</v>
      </c>
      <c r="D975" s="13">
        <f t="shared" si="15"/>
        <v>1900</v>
      </c>
      <c r="E975" s="13"/>
      <c r="F975" s="13"/>
      <c r="G975" s="13"/>
      <c r="H975" s="13"/>
      <c r="I975" s="4"/>
      <c r="J975" s="3"/>
    </row>
    <row r="976" spans="1:10" x14ac:dyDescent="0.3">
      <c r="A976">
        <v>972</v>
      </c>
      <c r="B976" s="8"/>
      <c r="C976" s="13" t="str">
        <f>VLOOKUP(TEXT(B976,"MMMM"),Mois!$B$3:$C$14,2,0)</f>
        <v>JANVIER</v>
      </c>
      <c r="D976" s="13">
        <f t="shared" si="15"/>
        <v>1900</v>
      </c>
      <c r="E976" s="13"/>
      <c r="F976" s="13"/>
      <c r="G976" s="13"/>
      <c r="H976" s="13"/>
      <c r="I976" s="4"/>
      <c r="J976" s="3"/>
    </row>
    <row r="977" spans="1:10" x14ac:dyDescent="0.3">
      <c r="A977">
        <v>973</v>
      </c>
      <c r="B977" s="8"/>
      <c r="C977" s="13" t="str">
        <f>VLOOKUP(TEXT(B977,"MMMM"),Mois!$B$3:$C$14,2,0)</f>
        <v>JANVIER</v>
      </c>
      <c r="D977" s="13">
        <f t="shared" si="15"/>
        <v>1900</v>
      </c>
      <c r="E977" s="13"/>
      <c r="F977" s="13"/>
      <c r="G977" s="13"/>
      <c r="H977" s="13"/>
      <c r="I977" s="4"/>
      <c r="J977" s="3"/>
    </row>
    <row r="978" spans="1:10" x14ac:dyDescent="0.3">
      <c r="A978">
        <v>974</v>
      </c>
      <c r="B978" s="8"/>
      <c r="C978" s="13" t="str">
        <f>VLOOKUP(TEXT(B978,"MMMM"),Mois!$B$3:$C$14,2,0)</f>
        <v>JANVIER</v>
      </c>
      <c r="D978" s="13">
        <f t="shared" si="15"/>
        <v>1900</v>
      </c>
      <c r="E978" s="13"/>
      <c r="F978" s="13"/>
      <c r="G978" s="13"/>
      <c r="H978" s="13"/>
      <c r="I978" s="4"/>
      <c r="J978" s="3"/>
    </row>
    <row r="979" spans="1:10" x14ac:dyDescent="0.3">
      <c r="A979">
        <v>975</v>
      </c>
      <c r="B979" s="8"/>
      <c r="C979" s="13" t="str">
        <f>VLOOKUP(TEXT(B979,"MMMM"),Mois!$B$3:$C$14,2,0)</f>
        <v>JANVIER</v>
      </c>
      <c r="D979" s="13">
        <f t="shared" si="15"/>
        <v>1900</v>
      </c>
      <c r="E979" s="13"/>
      <c r="F979" s="13"/>
      <c r="G979" s="13"/>
      <c r="H979" s="13"/>
      <c r="I979" s="4"/>
      <c r="J979" s="3"/>
    </row>
    <row r="980" spans="1:10" x14ac:dyDescent="0.3">
      <c r="A980">
        <v>976</v>
      </c>
      <c r="B980" s="8"/>
      <c r="C980" s="13" t="str">
        <f>VLOOKUP(TEXT(B980,"MMMM"),Mois!$B$3:$C$14,2,0)</f>
        <v>JANVIER</v>
      </c>
      <c r="D980" s="13">
        <f t="shared" si="15"/>
        <v>1900</v>
      </c>
      <c r="E980" s="13"/>
      <c r="F980" s="13"/>
      <c r="G980" s="13"/>
      <c r="H980" s="13"/>
      <c r="I980" s="4"/>
      <c r="J980" s="3"/>
    </row>
    <row r="981" spans="1:10" x14ac:dyDescent="0.3">
      <c r="A981">
        <v>977</v>
      </c>
      <c r="B981" s="8"/>
      <c r="C981" s="13" t="str">
        <f>VLOOKUP(TEXT(B981,"MMMM"),Mois!$B$3:$C$14,2,0)</f>
        <v>JANVIER</v>
      </c>
      <c r="D981" s="13">
        <f t="shared" si="15"/>
        <v>1900</v>
      </c>
      <c r="E981" s="13"/>
      <c r="F981" s="13"/>
      <c r="G981" s="13"/>
      <c r="H981" s="13"/>
      <c r="I981" s="4"/>
      <c r="J981" s="3"/>
    </row>
    <row r="982" spans="1:10" x14ac:dyDescent="0.3">
      <c r="A982">
        <v>978</v>
      </c>
      <c r="B982" s="8"/>
      <c r="C982" s="13" t="str">
        <f>VLOOKUP(TEXT(B982,"MMMM"),Mois!$B$3:$C$14,2,0)</f>
        <v>JANVIER</v>
      </c>
      <c r="D982" s="13">
        <f t="shared" si="15"/>
        <v>1900</v>
      </c>
      <c r="E982" s="13"/>
      <c r="F982" s="13"/>
      <c r="G982" s="13"/>
      <c r="H982" s="13"/>
      <c r="I982" s="4"/>
      <c r="J982" s="3"/>
    </row>
    <row r="983" spans="1:10" x14ac:dyDescent="0.3">
      <c r="A983">
        <v>979</v>
      </c>
      <c r="B983" s="8"/>
      <c r="C983" s="13" t="str">
        <f>VLOOKUP(TEXT(B983,"MMMM"),Mois!$B$3:$C$14,2,0)</f>
        <v>JANVIER</v>
      </c>
      <c r="D983" s="13">
        <f t="shared" si="15"/>
        <v>1900</v>
      </c>
      <c r="E983" s="13"/>
      <c r="F983" s="13"/>
      <c r="G983" s="13"/>
      <c r="H983" s="13"/>
      <c r="I983" s="4"/>
      <c r="J983" s="3"/>
    </row>
    <row r="984" spans="1:10" x14ac:dyDescent="0.3">
      <c r="A984">
        <v>980</v>
      </c>
      <c r="B984" s="8"/>
      <c r="C984" s="13" t="str">
        <f>VLOOKUP(TEXT(B984,"MMMM"),Mois!$B$3:$C$14,2,0)</f>
        <v>JANVIER</v>
      </c>
      <c r="D984" s="13">
        <f t="shared" si="15"/>
        <v>1900</v>
      </c>
      <c r="E984" s="13"/>
      <c r="F984" s="13"/>
      <c r="G984" s="13"/>
      <c r="H984" s="13"/>
      <c r="I984" s="4"/>
      <c r="J984" s="3"/>
    </row>
    <row r="985" spans="1:10" x14ac:dyDescent="0.3">
      <c r="A985">
        <v>981</v>
      </c>
      <c r="B985" s="8"/>
      <c r="C985" s="13" t="str">
        <f>VLOOKUP(TEXT(B985,"MMMM"),Mois!$B$3:$C$14,2,0)</f>
        <v>JANVIER</v>
      </c>
      <c r="D985" s="13">
        <f t="shared" si="15"/>
        <v>1900</v>
      </c>
      <c r="E985" s="13"/>
      <c r="F985" s="13"/>
      <c r="G985" s="13"/>
      <c r="H985" s="13"/>
      <c r="I985" s="4"/>
      <c r="J985" s="3"/>
    </row>
    <row r="986" spans="1:10" x14ac:dyDescent="0.3">
      <c r="A986">
        <v>982</v>
      </c>
      <c r="B986" s="8"/>
      <c r="C986" s="13" t="str">
        <f>VLOOKUP(TEXT(B986,"MMMM"),Mois!$B$3:$C$14,2,0)</f>
        <v>JANVIER</v>
      </c>
      <c r="D986" s="13">
        <f t="shared" si="15"/>
        <v>1900</v>
      </c>
      <c r="E986" s="13"/>
      <c r="F986" s="13"/>
      <c r="G986" s="13"/>
      <c r="H986" s="13"/>
      <c r="I986" s="4"/>
      <c r="J986" s="3"/>
    </row>
    <row r="987" spans="1:10" x14ac:dyDescent="0.3">
      <c r="A987">
        <v>983</v>
      </c>
      <c r="B987" s="8"/>
      <c r="C987" s="13" t="str">
        <f>VLOOKUP(TEXT(B987,"MMMM"),Mois!$B$3:$C$14,2,0)</f>
        <v>JANVIER</v>
      </c>
      <c r="D987" s="13">
        <f t="shared" si="15"/>
        <v>1900</v>
      </c>
      <c r="E987" s="13"/>
      <c r="F987" s="13"/>
      <c r="G987" s="13"/>
      <c r="H987" s="13"/>
      <c r="I987" s="4"/>
      <c r="J987" s="3"/>
    </row>
    <row r="988" spans="1:10" x14ac:dyDescent="0.3">
      <c r="A988">
        <v>984</v>
      </c>
      <c r="B988" s="8"/>
      <c r="C988" s="13" t="str">
        <f>VLOOKUP(TEXT(B988,"MMMM"),Mois!$B$3:$C$14,2,0)</f>
        <v>JANVIER</v>
      </c>
      <c r="D988" s="13">
        <f t="shared" si="15"/>
        <v>1900</v>
      </c>
      <c r="E988" s="13"/>
      <c r="F988" s="13"/>
      <c r="G988" s="13"/>
      <c r="H988" s="13"/>
      <c r="I988" s="4"/>
      <c r="J988" s="3"/>
    </row>
    <row r="989" spans="1:10" x14ac:dyDescent="0.3">
      <c r="A989">
        <v>985</v>
      </c>
      <c r="B989" s="8"/>
      <c r="C989" s="13" t="str">
        <f>VLOOKUP(TEXT(B989,"MMMM"),Mois!$B$3:$C$14,2,0)</f>
        <v>JANVIER</v>
      </c>
      <c r="D989" s="13">
        <f t="shared" si="15"/>
        <v>1900</v>
      </c>
      <c r="E989" s="13"/>
      <c r="F989" s="13"/>
      <c r="G989" s="13"/>
      <c r="H989" s="13"/>
      <c r="I989" s="4"/>
      <c r="J989" s="3"/>
    </row>
    <row r="990" spans="1:10" x14ac:dyDescent="0.3">
      <c r="A990">
        <v>986</v>
      </c>
      <c r="B990" s="8"/>
      <c r="C990" s="13" t="str">
        <f>VLOOKUP(TEXT(B990,"MMMM"),Mois!$B$3:$C$14,2,0)</f>
        <v>JANVIER</v>
      </c>
      <c r="D990" s="13">
        <f t="shared" si="15"/>
        <v>1900</v>
      </c>
      <c r="E990" s="13"/>
      <c r="F990" s="13"/>
      <c r="G990" s="13"/>
      <c r="H990" s="13"/>
      <c r="I990" s="4"/>
      <c r="J990" s="3"/>
    </row>
    <row r="991" spans="1:10" x14ac:dyDescent="0.3">
      <c r="A991">
        <v>987</v>
      </c>
      <c r="B991" s="8"/>
      <c r="C991" s="13" t="str">
        <f>VLOOKUP(TEXT(B991,"MMMM"),Mois!$B$3:$C$14,2,0)</f>
        <v>JANVIER</v>
      </c>
      <c r="D991" s="13">
        <f t="shared" si="15"/>
        <v>1900</v>
      </c>
      <c r="E991" s="13"/>
      <c r="F991" s="13"/>
      <c r="G991" s="13"/>
      <c r="H991" s="13"/>
      <c r="I991" s="4"/>
      <c r="J991" s="3"/>
    </row>
    <row r="992" spans="1:10" x14ac:dyDescent="0.3">
      <c r="A992">
        <v>988</v>
      </c>
      <c r="B992" s="8"/>
      <c r="C992" s="13" t="str">
        <f>VLOOKUP(TEXT(B992,"MMMM"),Mois!$B$3:$C$14,2,0)</f>
        <v>JANVIER</v>
      </c>
      <c r="D992" s="13">
        <f t="shared" si="15"/>
        <v>1900</v>
      </c>
      <c r="E992" s="13"/>
      <c r="F992" s="13"/>
      <c r="G992" s="13"/>
      <c r="H992" s="13"/>
      <c r="I992" s="4"/>
      <c r="J992" s="3"/>
    </row>
    <row r="993" spans="1:10" x14ac:dyDescent="0.3">
      <c r="A993">
        <v>989</v>
      </c>
      <c r="B993" s="8"/>
      <c r="C993" s="13" t="str">
        <f>VLOOKUP(TEXT(B993,"MMMM"),Mois!$B$3:$C$14,2,0)</f>
        <v>JANVIER</v>
      </c>
      <c r="D993" s="13">
        <f t="shared" si="15"/>
        <v>1900</v>
      </c>
      <c r="E993" s="13"/>
      <c r="F993" s="13"/>
      <c r="G993" s="13"/>
      <c r="H993" s="13"/>
      <c r="I993" s="4"/>
      <c r="J993" s="3"/>
    </row>
    <row r="994" spans="1:10" x14ac:dyDescent="0.3">
      <c r="A994">
        <v>990</v>
      </c>
      <c r="B994" s="8"/>
      <c r="C994" s="13" t="str">
        <f>VLOOKUP(TEXT(B994,"MMMM"),Mois!$B$3:$C$14,2,0)</f>
        <v>JANVIER</v>
      </c>
      <c r="D994" s="13">
        <f t="shared" si="15"/>
        <v>1900</v>
      </c>
      <c r="E994" s="13"/>
      <c r="F994" s="13"/>
      <c r="G994" s="13"/>
      <c r="H994" s="13"/>
      <c r="I994" s="4"/>
      <c r="J994" s="3"/>
    </row>
    <row r="995" spans="1:10" x14ac:dyDescent="0.3">
      <c r="A995">
        <v>991</v>
      </c>
      <c r="B995" s="8"/>
      <c r="C995" s="13" t="str">
        <f>VLOOKUP(TEXT(B995,"MMMM"),Mois!$B$3:$C$14,2,0)</f>
        <v>JANVIER</v>
      </c>
      <c r="D995" s="13">
        <f t="shared" si="15"/>
        <v>1900</v>
      </c>
      <c r="E995" s="13"/>
      <c r="F995" s="13"/>
      <c r="G995" s="13"/>
      <c r="H995" s="13"/>
      <c r="I995" s="4"/>
      <c r="J995" s="3"/>
    </row>
    <row r="996" spans="1:10" x14ac:dyDescent="0.3">
      <c r="A996">
        <v>992</v>
      </c>
      <c r="B996" s="8"/>
      <c r="C996" s="13" t="str">
        <f>VLOOKUP(TEXT(B996,"MMMM"),Mois!$B$3:$C$14,2,0)</f>
        <v>JANVIER</v>
      </c>
      <c r="D996" s="13">
        <f t="shared" si="15"/>
        <v>1900</v>
      </c>
      <c r="E996" s="13"/>
      <c r="F996" s="13"/>
      <c r="G996" s="13"/>
      <c r="H996" s="13"/>
      <c r="I996" s="4"/>
      <c r="J996" s="3"/>
    </row>
    <row r="997" spans="1:10" x14ac:dyDescent="0.3">
      <c r="A997">
        <v>993</v>
      </c>
      <c r="B997" s="8"/>
      <c r="C997" s="13" t="str">
        <f>VLOOKUP(TEXT(B997,"MMMM"),Mois!$B$3:$C$14,2,0)</f>
        <v>JANVIER</v>
      </c>
      <c r="D997" s="13">
        <f t="shared" si="15"/>
        <v>1900</v>
      </c>
      <c r="E997" s="13"/>
      <c r="F997" s="13"/>
      <c r="G997" s="13"/>
      <c r="H997" s="13"/>
      <c r="I997" s="4"/>
      <c r="J997" s="3"/>
    </row>
    <row r="998" spans="1:10" x14ac:dyDescent="0.3">
      <c r="A998">
        <v>994</v>
      </c>
      <c r="B998" s="8"/>
      <c r="C998" s="13" t="str">
        <f>VLOOKUP(TEXT(B998,"MMMM"),Mois!$B$3:$C$14,2,0)</f>
        <v>JANVIER</v>
      </c>
      <c r="D998" s="13">
        <f t="shared" si="15"/>
        <v>1900</v>
      </c>
      <c r="E998" s="13"/>
      <c r="F998" s="13"/>
      <c r="G998" s="13"/>
      <c r="H998" s="13"/>
      <c r="I998" s="4"/>
      <c r="J998" s="3"/>
    </row>
    <row r="999" spans="1:10" x14ac:dyDescent="0.3">
      <c r="A999">
        <v>995</v>
      </c>
      <c r="B999" s="8"/>
      <c r="C999" s="13" t="str">
        <f>VLOOKUP(TEXT(B999,"MMMM"),Mois!$B$3:$C$14,2,0)</f>
        <v>JANVIER</v>
      </c>
      <c r="D999" s="13">
        <f t="shared" si="15"/>
        <v>1900</v>
      </c>
      <c r="E999" s="13"/>
      <c r="F999" s="13"/>
      <c r="G999" s="13"/>
      <c r="H999" s="13"/>
      <c r="I999" s="4"/>
      <c r="J999" s="3"/>
    </row>
    <row r="1000" spans="1:10" x14ac:dyDescent="0.3">
      <c r="A1000">
        <v>996</v>
      </c>
      <c r="B1000" s="8"/>
      <c r="C1000" s="13" t="str">
        <f>VLOOKUP(TEXT(B1000,"MMMM"),Mois!$B$3:$C$14,2,0)</f>
        <v>JANVIER</v>
      </c>
      <c r="D1000" s="13">
        <f t="shared" si="15"/>
        <v>1900</v>
      </c>
      <c r="E1000" s="13"/>
      <c r="F1000" s="13"/>
      <c r="G1000" s="13"/>
      <c r="H1000" s="13"/>
      <c r="I1000" s="4"/>
      <c r="J1000" s="3"/>
    </row>
    <row r="1001" spans="1:10" x14ac:dyDescent="0.3">
      <c r="A1001">
        <v>997</v>
      </c>
      <c r="B1001" s="8"/>
      <c r="C1001" s="13" t="str">
        <f>VLOOKUP(TEXT(B1001,"MMMM"),Mois!$B$3:$C$14,2,0)</f>
        <v>JANVIER</v>
      </c>
      <c r="D1001" s="13">
        <f t="shared" si="15"/>
        <v>1900</v>
      </c>
      <c r="E1001" s="13"/>
      <c r="F1001" s="13"/>
      <c r="G1001" s="13"/>
      <c r="H1001" s="13"/>
      <c r="I1001" s="4"/>
      <c r="J1001" s="3"/>
    </row>
    <row r="1002" spans="1:10" x14ac:dyDescent="0.3">
      <c r="A1002">
        <v>998</v>
      </c>
      <c r="B1002" s="8"/>
      <c r="C1002" s="13" t="str">
        <f>VLOOKUP(TEXT(B1002,"MMMM"),Mois!$B$3:$C$14,2,0)</f>
        <v>JANVIER</v>
      </c>
      <c r="D1002" s="13">
        <f t="shared" si="15"/>
        <v>1900</v>
      </c>
      <c r="E1002" s="13"/>
      <c r="F1002" s="13"/>
      <c r="G1002" s="13"/>
      <c r="H1002" s="13"/>
      <c r="I1002" s="4"/>
      <c r="J1002" s="3"/>
    </row>
    <row r="1003" spans="1:10" x14ac:dyDescent="0.3">
      <c r="A1003">
        <v>999</v>
      </c>
      <c r="B1003" s="8"/>
      <c r="C1003" s="13" t="str">
        <f>VLOOKUP(TEXT(B1003,"MMMM"),Mois!$B$3:$C$14,2,0)</f>
        <v>JANVIER</v>
      </c>
      <c r="D1003" s="13">
        <f t="shared" si="15"/>
        <v>1900</v>
      </c>
      <c r="E1003" s="13"/>
      <c r="F1003" s="13"/>
      <c r="G1003" s="13"/>
      <c r="H1003" s="13"/>
      <c r="I1003" s="4"/>
      <c r="J1003" s="3"/>
    </row>
    <row r="1004" spans="1:10" x14ac:dyDescent="0.3">
      <c r="A1004">
        <v>1000</v>
      </c>
      <c r="B1004" s="8"/>
      <c r="C1004" s="13" t="str">
        <f>VLOOKUP(TEXT(B1004,"MMMM"),Mois!$B$3:$C$14,2,0)</f>
        <v>JANVIER</v>
      </c>
      <c r="D1004" s="13">
        <f t="shared" si="15"/>
        <v>1900</v>
      </c>
      <c r="E1004" s="13"/>
      <c r="F1004" s="13"/>
      <c r="G1004" s="13"/>
      <c r="H1004" s="13"/>
      <c r="I1004" s="4"/>
      <c r="J1004" s="3"/>
    </row>
  </sheetData>
  <mergeCells count="1">
    <mergeCell ref="B2:J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65B17A61-AE8D-46DD-8A49-2B7AA7090923}">
          <x14:formula1>
            <xm:f>CATEGORIE!$D$6:$E$6</xm:f>
          </x14:formula1>
          <xm:sqref>E5:E1004</xm:sqref>
        </x14:dataValidation>
        <x14:dataValidation type="list" allowBlank="1" showInputMessage="1" showErrorMessage="1" xr:uid="{2C35E45C-447F-4A17-AF63-C03ACFBDBCA3}">
          <x14:formula1>
            <xm:f>CATEGORIE!$F$7:$F$861</xm:f>
          </x14:formula1>
          <xm:sqref>G5:G1004</xm:sqref>
        </x14:dataValidation>
        <x14:dataValidation type="list" allowBlank="1" showInputMessage="1" showErrorMessage="1" xr:uid="{E43B4661-DE20-4306-89A4-C316EE9CA2A1}">
          <x14:formula1>
            <xm:f>_xlfn.TAKE(_xlfn.XLOOKUP(E5,CATEGORIE!$D$6:$E$6,CATEGORIE!$D$7:$E$1800),COUNTIF(_xlfn.XLOOKUP(E5,CATEGORIE!$D$6:$E$6,CATEGORIE!$D$7:$E$1800),"?*"))</xm:f>
          </x14:formula1>
          <xm:sqref>F5:F1004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55B-E647-4DFB-ABF3-BEC5BB65D502}">
  <dimension ref="B1:X262"/>
  <sheetViews>
    <sheetView showGridLines="0" zoomScale="80" zoomScaleNormal="80" workbookViewId="0">
      <selection activeCell="C7" sqref="C7"/>
    </sheetView>
  </sheetViews>
  <sheetFormatPr defaultRowHeight="14.4" x14ac:dyDescent="0.3"/>
  <cols>
    <col min="2" max="2" width="16.44140625" customWidth="1"/>
    <col min="3" max="3" width="18.44140625" customWidth="1"/>
    <col min="4" max="4" width="14.21875" customWidth="1"/>
    <col min="5" max="5" width="5.5546875" customWidth="1"/>
    <col min="6" max="6" width="19.33203125" customWidth="1"/>
    <col min="7" max="7" width="18.44140625" customWidth="1"/>
    <col min="8" max="8" width="19.6640625" customWidth="1"/>
    <col min="9" max="9" width="14.33203125" customWidth="1"/>
    <col min="10" max="10" width="5.109375" customWidth="1"/>
    <col min="11" max="11" width="14.44140625" style="46" customWidth="1"/>
    <col min="12" max="12" width="24.21875" style="46" customWidth="1"/>
    <col min="13" max="13" width="18.5546875" customWidth="1"/>
    <col min="14" max="14" width="12.33203125" customWidth="1"/>
    <col min="16" max="16" width="18.44140625" customWidth="1"/>
    <col min="17" max="17" width="14.44140625" customWidth="1"/>
    <col min="18" max="18" width="19" customWidth="1"/>
    <col min="19" max="19" width="12.88671875" customWidth="1"/>
    <col min="21" max="21" width="16.88671875" customWidth="1"/>
    <col min="22" max="22" width="16" customWidth="1"/>
    <col min="23" max="23" width="14.109375" customWidth="1"/>
    <col min="24" max="24" width="14.33203125" customWidth="1"/>
  </cols>
  <sheetData>
    <row r="1" spans="2:24" x14ac:dyDescent="0.3">
      <c r="K1"/>
      <c r="L1"/>
    </row>
    <row r="2" spans="2:24" x14ac:dyDescent="0.3">
      <c r="B2" s="126" t="str">
        <f>C7&amp;" "&amp;C8</f>
        <v>DECEMBRE 2025</v>
      </c>
      <c r="C2" s="126"/>
      <c r="D2" s="126"/>
      <c r="F2" s="117" t="s">
        <v>3</v>
      </c>
      <c r="G2" s="118"/>
      <c r="H2" s="118"/>
      <c r="I2" s="119"/>
      <c r="K2" s="120" t="s">
        <v>42</v>
      </c>
      <c r="L2" s="121"/>
      <c r="M2" s="121"/>
      <c r="N2" s="122"/>
      <c r="P2" s="117" t="s">
        <v>79</v>
      </c>
      <c r="Q2" s="118"/>
      <c r="R2" s="118"/>
      <c r="S2" s="119"/>
      <c r="U2" s="117" t="s">
        <v>96</v>
      </c>
      <c r="V2" s="118"/>
      <c r="W2" s="118"/>
      <c r="X2" s="119"/>
    </row>
    <row r="3" spans="2:24" x14ac:dyDescent="0.3">
      <c r="B3" s="126"/>
      <c r="C3" s="126"/>
      <c r="D3" s="126"/>
      <c r="F3" s="33"/>
      <c r="G3" s="34"/>
      <c r="H3" s="34"/>
      <c r="I3" s="18"/>
      <c r="K3" s="10"/>
      <c r="L3" s="17"/>
      <c r="M3" s="17"/>
      <c r="N3" s="18"/>
      <c r="P3" s="33"/>
      <c r="Q3" s="34"/>
      <c r="R3" s="34"/>
      <c r="S3" s="18"/>
      <c r="U3" s="33"/>
      <c r="V3" s="34"/>
      <c r="W3" s="34"/>
      <c r="X3" s="18"/>
    </row>
    <row r="4" spans="2:24" x14ac:dyDescent="0.3">
      <c r="B4" s="126"/>
      <c r="C4" s="126"/>
      <c r="D4" s="126"/>
      <c r="F4" s="35"/>
      <c r="G4" s="36"/>
      <c r="H4" s="36"/>
      <c r="I4" s="14"/>
      <c r="K4" s="11"/>
      <c r="L4"/>
      <c r="N4" s="14"/>
      <c r="P4" s="35"/>
      <c r="Q4" s="36"/>
      <c r="R4" s="36"/>
      <c r="S4" s="14"/>
      <c r="U4" s="35"/>
      <c r="V4" s="36"/>
      <c r="W4" s="36"/>
      <c r="X4" s="14"/>
    </row>
    <row r="5" spans="2:24" x14ac:dyDescent="0.3">
      <c r="F5" s="35"/>
      <c r="G5" s="36"/>
      <c r="H5" s="36"/>
      <c r="I5" s="14"/>
      <c r="K5" s="11"/>
      <c r="L5"/>
      <c r="N5" s="14"/>
      <c r="P5" s="35"/>
      <c r="Q5" s="36"/>
      <c r="R5" s="36"/>
      <c r="S5" s="14"/>
      <c r="U5" s="35"/>
      <c r="V5" s="36"/>
      <c r="W5" s="36"/>
      <c r="X5" s="14"/>
    </row>
    <row r="6" spans="2:24" x14ac:dyDescent="0.3">
      <c r="B6" s="127" t="s">
        <v>37</v>
      </c>
      <c r="C6" s="128"/>
      <c r="D6" s="129"/>
      <c r="F6" s="35"/>
      <c r="G6" s="36"/>
      <c r="H6" s="36"/>
      <c r="I6" s="14"/>
      <c r="K6" s="11"/>
      <c r="L6"/>
      <c r="N6" s="14"/>
      <c r="P6" s="35"/>
      <c r="Q6" s="36"/>
      <c r="R6" s="36"/>
      <c r="S6" s="14"/>
      <c r="U6" s="35"/>
      <c r="V6" s="36"/>
      <c r="W6" s="36"/>
      <c r="X6" s="14"/>
    </row>
    <row r="7" spans="2:24" x14ac:dyDescent="0.3">
      <c r="B7" s="3" t="s">
        <v>38</v>
      </c>
      <c r="C7" s="25" t="s">
        <v>57</v>
      </c>
      <c r="D7" s="18"/>
      <c r="F7" s="35"/>
      <c r="G7" s="36"/>
      <c r="H7" s="36"/>
      <c r="I7" s="14"/>
      <c r="K7" s="11"/>
      <c r="L7"/>
      <c r="N7" s="14"/>
      <c r="P7" s="35"/>
      <c r="Q7" s="36"/>
      <c r="R7" s="36"/>
      <c r="S7" s="14"/>
      <c r="U7" s="35"/>
      <c r="V7" s="36"/>
      <c r="W7" s="36"/>
      <c r="X7" s="14"/>
    </row>
    <row r="8" spans="2:24" x14ac:dyDescent="0.3">
      <c r="B8" s="26" t="s">
        <v>39</v>
      </c>
      <c r="C8" s="47">
        <v>2025</v>
      </c>
      <c r="D8" s="48"/>
      <c r="F8" s="35"/>
      <c r="G8" s="36"/>
      <c r="H8" s="36"/>
      <c r="I8" s="14"/>
      <c r="K8" s="11"/>
      <c r="L8"/>
      <c r="N8" s="14"/>
      <c r="P8" s="35"/>
      <c r="Q8" s="36"/>
      <c r="R8" s="36"/>
      <c r="S8" s="14"/>
      <c r="U8" s="35"/>
      <c r="V8" s="36"/>
      <c r="W8" s="36"/>
      <c r="X8" s="14"/>
    </row>
    <row r="9" spans="2:24" x14ac:dyDescent="0.3">
      <c r="F9" s="35"/>
      <c r="G9" s="36"/>
      <c r="H9" s="36"/>
      <c r="I9" s="14"/>
      <c r="K9" s="11"/>
      <c r="L9"/>
      <c r="N9" s="14"/>
      <c r="P9" s="35"/>
      <c r="Q9" s="36"/>
      <c r="R9" s="36"/>
      <c r="S9" s="14"/>
      <c r="U9" s="35"/>
      <c r="V9" s="36"/>
      <c r="W9" s="36"/>
      <c r="X9" s="14"/>
    </row>
    <row r="10" spans="2:24" x14ac:dyDescent="0.3">
      <c r="B10" s="19" t="s">
        <v>40</v>
      </c>
      <c r="C10" s="58">
        <f>SUM(H27:H118)</f>
        <v>0</v>
      </c>
      <c r="D10" s="59"/>
      <c r="F10" s="35"/>
      <c r="G10" s="36"/>
      <c r="H10" s="36"/>
      <c r="I10" s="14"/>
      <c r="K10" s="11"/>
      <c r="L10"/>
      <c r="N10" s="14"/>
      <c r="P10" s="35"/>
      <c r="Q10" s="36"/>
      <c r="R10" s="36"/>
      <c r="S10" s="14"/>
      <c r="U10" s="35"/>
      <c r="V10" s="36"/>
      <c r="W10" s="36"/>
      <c r="X10" s="14"/>
    </row>
    <row r="11" spans="2:24" x14ac:dyDescent="0.3">
      <c r="B11" s="20" t="s">
        <v>89</v>
      </c>
      <c r="C11" s="58">
        <f>SUM(M27:N152)</f>
        <v>75001</v>
      </c>
      <c r="D11" s="59"/>
      <c r="F11" s="35"/>
      <c r="G11" s="36"/>
      <c r="H11" s="36"/>
      <c r="I11" s="14"/>
      <c r="K11" s="11"/>
      <c r="L11"/>
      <c r="N11" s="14"/>
      <c r="P11" s="35"/>
      <c r="Q11" s="36"/>
      <c r="R11" s="36"/>
      <c r="S11" s="14"/>
      <c r="U11" s="35"/>
      <c r="V11" s="36"/>
      <c r="W11" s="36"/>
      <c r="X11" s="14"/>
    </row>
    <row r="12" spans="2:24" x14ac:dyDescent="0.3">
      <c r="B12" s="21" t="s">
        <v>91</v>
      </c>
      <c r="C12" s="58">
        <f>C10-C11</f>
        <v>-75001</v>
      </c>
      <c r="D12" s="59"/>
      <c r="F12" s="35"/>
      <c r="G12" s="36"/>
      <c r="H12" s="36"/>
      <c r="I12" s="14"/>
      <c r="K12" s="11"/>
      <c r="L12"/>
      <c r="N12" s="14"/>
      <c r="P12" s="35"/>
      <c r="Q12" s="36"/>
      <c r="R12" s="36"/>
      <c r="S12" s="14"/>
      <c r="U12" s="35"/>
      <c r="V12" s="36"/>
      <c r="W12" s="36"/>
      <c r="X12" s="14"/>
    </row>
    <row r="13" spans="2:24" x14ac:dyDescent="0.3">
      <c r="B13" s="64"/>
      <c r="C13" s="64"/>
      <c r="D13" s="65"/>
      <c r="F13" s="35"/>
      <c r="G13" s="36"/>
      <c r="H13" s="36"/>
      <c r="I13" s="14"/>
      <c r="K13" s="11"/>
      <c r="L13"/>
      <c r="N13" s="14"/>
      <c r="P13" s="35"/>
      <c r="Q13" s="36"/>
      <c r="R13" s="36"/>
      <c r="S13" s="14"/>
      <c r="U13" s="35"/>
      <c r="V13" s="36"/>
      <c r="W13" s="36"/>
      <c r="X13" s="14"/>
    </row>
    <row r="14" spans="2:24" x14ac:dyDescent="0.3">
      <c r="B14" s="64"/>
      <c r="C14" s="64"/>
      <c r="D14" s="65"/>
      <c r="F14" s="35"/>
      <c r="G14" s="36"/>
      <c r="H14" s="36"/>
      <c r="I14" s="14"/>
      <c r="K14" s="11"/>
      <c r="L14"/>
      <c r="N14" s="14"/>
      <c r="P14" s="35"/>
      <c r="Q14" s="36"/>
      <c r="R14" s="36"/>
      <c r="S14" s="14"/>
      <c r="U14" s="35"/>
      <c r="V14" s="36"/>
      <c r="W14" s="36"/>
      <c r="X14" s="14"/>
    </row>
    <row r="15" spans="2:24" x14ac:dyDescent="0.3">
      <c r="B15" s="64"/>
      <c r="C15" s="64"/>
      <c r="D15" s="65"/>
      <c r="F15" s="35"/>
      <c r="G15" s="36"/>
      <c r="H15" s="36"/>
      <c r="I15" s="14"/>
      <c r="K15" s="11"/>
      <c r="L15"/>
      <c r="N15" s="14"/>
      <c r="P15" s="35"/>
      <c r="Q15" s="36"/>
      <c r="R15" s="36"/>
      <c r="S15" s="14"/>
      <c r="U15" s="35"/>
      <c r="V15" s="36"/>
      <c r="W15" s="36"/>
      <c r="X15" s="14"/>
    </row>
    <row r="16" spans="2:24" x14ac:dyDescent="0.3">
      <c r="B16" s="64"/>
      <c r="C16" s="64"/>
      <c r="D16" s="65"/>
      <c r="F16" s="35"/>
      <c r="G16" s="36"/>
      <c r="H16" s="36"/>
      <c r="I16" s="14"/>
      <c r="K16" s="11"/>
      <c r="L16"/>
      <c r="N16" s="14"/>
      <c r="P16" s="35"/>
      <c r="Q16" s="36"/>
      <c r="R16" s="36"/>
      <c r="S16" s="14"/>
      <c r="U16" s="35"/>
      <c r="V16" s="36"/>
      <c r="W16" s="36"/>
      <c r="X16" s="14"/>
    </row>
    <row r="17" spans="2:24" x14ac:dyDescent="0.3">
      <c r="B17" s="64"/>
      <c r="C17" s="64"/>
      <c r="D17" s="65"/>
      <c r="F17" s="35"/>
      <c r="G17" s="36"/>
      <c r="H17" s="36"/>
      <c r="I17" s="14"/>
      <c r="K17" s="11"/>
      <c r="L17"/>
      <c r="N17" s="14"/>
      <c r="P17" s="35"/>
      <c r="Q17" s="36"/>
      <c r="R17" s="36"/>
      <c r="S17" s="14"/>
      <c r="U17" s="35"/>
      <c r="V17" s="36"/>
      <c r="W17" s="36"/>
      <c r="X17" s="14"/>
    </row>
    <row r="18" spans="2:24" x14ac:dyDescent="0.3">
      <c r="B18" s="64"/>
      <c r="C18" s="64"/>
      <c r="D18" s="65"/>
      <c r="F18" s="35"/>
      <c r="G18" s="36"/>
      <c r="H18" s="36"/>
      <c r="I18" s="14"/>
      <c r="K18" s="11"/>
      <c r="L18"/>
      <c r="N18" s="14"/>
      <c r="P18" s="35"/>
      <c r="Q18" s="36"/>
      <c r="R18" s="36"/>
      <c r="S18" s="14"/>
      <c r="U18" s="35"/>
      <c r="V18" s="36"/>
      <c r="W18" s="36"/>
      <c r="X18" s="14"/>
    </row>
    <row r="19" spans="2:24" x14ac:dyDescent="0.3">
      <c r="B19" s="64"/>
      <c r="C19" s="64"/>
      <c r="D19" s="65"/>
      <c r="F19" s="35"/>
      <c r="G19" s="36"/>
      <c r="H19" s="36"/>
      <c r="I19" s="14"/>
      <c r="K19" s="11"/>
      <c r="L19"/>
      <c r="N19" s="14"/>
      <c r="P19" s="35"/>
      <c r="Q19" s="36"/>
      <c r="R19" s="36"/>
      <c r="S19" s="14"/>
      <c r="U19" s="35"/>
      <c r="V19" s="36"/>
      <c r="W19" s="36"/>
      <c r="X19" s="14"/>
    </row>
    <row r="20" spans="2:24" x14ac:dyDescent="0.3">
      <c r="B20" s="64"/>
      <c r="C20" s="64"/>
      <c r="D20" s="65"/>
      <c r="F20" s="35"/>
      <c r="G20" s="36"/>
      <c r="H20" s="36"/>
      <c r="I20" s="14"/>
      <c r="K20" s="11"/>
      <c r="L20"/>
      <c r="N20" s="14"/>
      <c r="P20" s="35"/>
      <c r="Q20" s="36"/>
      <c r="R20" s="36"/>
      <c r="S20" s="14"/>
      <c r="U20" s="35"/>
      <c r="V20" s="36"/>
      <c r="W20" s="36"/>
      <c r="X20" s="14"/>
    </row>
    <row r="21" spans="2:24" x14ac:dyDescent="0.3">
      <c r="B21" s="64"/>
      <c r="C21" s="64"/>
      <c r="D21" s="65"/>
      <c r="F21" s="37"/>
      <c r="G21" s="38"/>
      <c r="H21" s="38"/>
      <c r="I21" s="16"/>
      <c r="K21" s="12"/>
      <c r="L21" s="15"/>
      <c r="M21" s="15"/>
      <c r="N21" s="16"/>
      <c r="P21" s="37"/>
      <c r="Q21" s="38"/>
      <c r="R21" s="38"/>
      <c r="S21" s="16"/>
      <c r="U21" s="37"/>
      <c r="V21" s="38"/>
      <c r="W21" s="38"/>
      <c r="X21" s="16"/>
    </row>
    <row r="22" spans="2:24" x14ac:dyDescent="0.3">
      <c r="B22" s="64"/>
      <c r="C22" s="64"/>
      <c r="D22" s="65"/>
      <c r="F22" s="36"/>
      <c r="G22" s="36"/>
      <c r="H22" s="36"/>
      <c r="K22"/>
      <c r="L22"/>
    </row>
    <row r="23" spans="2:24" x14ac:dyDescent="0.3">
      <c r="B23" s="64"/>
      <c r="C23" s="64"/>
      <c r="D23" s="65"/>
      <c r="F23" s="36"/>
      <c r="G23" s="36"/>
      <c r="H23" s="36"/>
      <c r="K23"/>
      <c r="L23"/>
    </row>
    <row r="24" spans="2:24" x14ac:dyDescent="0.3">
      <c r="K24"/>
      <c r="L24"/>
    </row>
    <row r="25" spans="2:24" x14ac:dyDescent="0.3">
      <c r="B25" s="114" t="s">
        <v>41</v>
      </c>
      <c r="C25" s="115"/>
      <c r="D25" s="116"/>
      <c r="F25" s="109" t="s">
        <v>3</v>
      </c>
      <c r="G25" s="110"/>
      <c r="H25" s="110"/>
      <c r="I25" s="111"/>
      <c r="K25" s="123" t="s">
        <v>42</v>
      </c>
      <c r="L25" s="124"/>
      <c r="M25" s="124"/>
      <c r="N25" s="125"/>
      <c r="P25" s="109" t="s">
        <v>79</v>
      </c>
      <c r="Q25" s="110"/>
      <c r="R25" s="110"/>
      <c r="S25" s="111"/>
      <c r="U25" s="109" t="s">
        <v>96</v>
      </c>
      <c r="V25" s="110"/>
      <c r="W25" s="110"/>
      <c r="X25" s="111"/>
    </row>
    <row r="26" spans="2:24" x14ac:dyDescent="0.3">
      <c r="B26" s="11"/>
      <c r="D26" s="14"/>
      <c r="F26" s="112" t="s">
        <v>43</v>
      </c>
      <c r="G26" s="113"/>
      <c r="H26" s="53" t="s">
        <v>92</v>
      </c>
      <c r="I26" s="43" t="s">
        <v>78</v>
      </c>
      <c r="K26" s="130" t="s">
        <v>44</v>
      </c>
      <c r="L26" s="131"/>
      <c r="M26" s="43" t="s">
        <v>93</v>
      </c>
      <c r="N26" s="24" t="s">
        <v>78</v>
      </c>
      <c r="P26" s="112" t="s">
        <v>43</v>
      </c>
      <c r="Q26" s="113"/>
      <c r="R26" s="75" t="s">
        <v>94</v>
      </c>
      <c r="S26" s="43" t="s">
        <v>78</v>
      </c>
      <c r="U26" s="112" t="s">
        <v>43</v>
      </c>
      <c r="V26" s="113"/>
      <c r="W26" s="75" t="s">
        <v>94</v>
      </c>
      <c r="X26" s="43" t="s">
        <v>78</v>
      </c>
    </row>
    <row r="27" spans="2:24" x14ac:dyDescent="0.3">
      <c r="B27" s="11"/>
      <c r="D27" s="14"/>
      <c r="F27" s="49" t="str">
        <f>CATEGORIE!D7</f>
        <v>VENTE DE CHEMISE</v>
      </c>
      <c r="G27" s="50"/>
      <c r="H27" s="39">
        <f>SUMIFS('TRANSACTION QUOTIDIENNE'!$I$5:$I$32000,'TRANSACTION QUOTIDIENNE'!$F$5:$F$32000,'APERCU MENSUEL'!F27,'TRANSACTION QUOTIDIENNE'!$C$5:$C$32000,'APERCU MENSUEL'!$C$7)</f>
        <v>0</v>
      </c>
      <c r="I27" s="54" t="str">
        <f>IFERROR(+H27/SUM($H$27:$H$261),"")</f>
        <v/>
      </c>
      <c r="K27" s="51" t="str">
        <f>CATEGORIE!E7</f>
        <v>ACHAT DE MARCHANDISE</v>
      </c>
      <c r="L27" s="52"/>
      <c r="M27" s="40">
        <f>SUMIFS('TRANSACTION QUOTIDIENNE'!$I$5:$I$32000,'TRANSACTION QUOTIDIENNE'!$F$5:$F$32000,'APERCU MENSUEL'!K27,'TRANSACTION QUOTIDIENNE'!$C$5:$C$32000,'APERCU MENSUEL'!$C$7)</f>
        <v>0</v>
      </c>
      <c r="N27" s="62">
        <f t="shared" ref="N27:N58" si="0">IFERROR(+M27/SUM($M$27:$M$262),"")</f>
        <v>0</v>
      </c>
      <c r="P27" s="49" t="str">
        <f>CATEGORIE!D7</f>
        <v>VENTE DE CHEMISE</v>
      </c>
      <c r="Q27" s="50"/>
      <c r="R27" s="76">
        <f>SUMIFS('TRANSACTION QUOTIDIENNE'!$H$5:$H$32000,'TRANSACTION QUOTIDIENNE'!$F$5:$F$32000,'APERCU MENSUEL'!P27,'TRANSACTION QUOTIDIENNE'!$C$5:$C$32000,'APERCU MENSUEL'!$C$7)</f>
        <v>0</v>
      </c>
      <c r="S27" s="54" t="str">
        <f>IFERROR(+R27/SUM($R$27:$R$261),"")</f>
        <v/>
      </c>
      <c r="U27" s="49" t="str">
        <f>CATEGORIE!F7</f>
        <v>VIREMENT BANCAIRE</v>
      </c>
      <c r="V27" s="50"/>
      <c r="W27" s="76">
        <f>COUNTIFS('TRANSACTION QUOTIDIENNE'!$G$5:$G$32000,'APERCU MENSUEL'!U27,'TRANSACTION QUOTIDIENNE'!$C$5:$C$32000,$C$7)</f>
        <v>0</v>
      </c>
      <c r="X27" s="54">
        <f>IFERROR(+W27/SUM($W$27:$W$261),"")</f>
        <v>0</v>
      </c>
    </row>
    <row r="28" spans="2:24" x14ac:dyDescent="0.3">
      <c r="B28" s="11"/>
      <c r="D28" s="14"/>
      <c r="F28" s="51" t="str">
        <f>CATEGORIE!D8</f>
        <v>VENTE DE TEE-SHIRT</v>
      </c>
      <c r="G28" s="52"/>
      <c r="H28" s="40">
        <f>SUMIFS('TRANSACTION QUOTIDIENNE'!$I$5:$I$32000,'TRANSACTION QUOTIDIENNE'!$F$5:$F$32000,'APERCU MENSUEL'!F28,'TRANSACTION QUOTIDIENNE'!$C$5:$C$32000,'APERCU MENSUEL'!$C$7)</f>
        <v>0</v>
      </c>
      <c r="I28" s="55" t="str">
        <f t="shared" ref="I28:I59" si="1">IFERROR(+H28/SUM($H$27:$H$262),"")</f>
        <v/>
      </c>
      <c r="K28" s="51" t="str">
        <f>CATEGORIE!E8</f>
        <v>SALAIRE ET DEDUCTION</v>
      </c>
      <c r="L28" s="52"/>
      <c r="M28" s="44">
        <f>SUMIFS('TRANSACTION QUOTIDIENNE'!$I$5:$I$32000,'TRANSACTION QUOTIDIENNE'!$F$5:$F$32000,'APERCU MENSUEL'!K28,'TRANSACTION QUOTIDIENNE'!$C$5:$C$32000,'APERCU MENSUEL'!$C$7)</f>
        <v>75000</v>
      </c>
      <c r="N28" s="62">
        <f t="shared" si="0"/>
        <v>1</v>
      </c>
      <c r="P28" s="51" t="str">
        <f>CATEGORIE!D8</f>
        <v>VENTE DE TEE-SHIRT</v>
      </c>
      <c r="Q28" s="52"/>
      <c r="R28" s="76">
        <f>SUMIFS('TRANSACTION QUOTIDIENNE'!$H$5:$H$32000,'TRANSACTION QUOTIDIENNE'!$F$5:$F$32000,'APERCU MENSUEL'!P28,'TRANSACTION QUOTIDIENNE'!$C$5:$C$32000,'APERCU MENSUEL'!$C$7)</f>
        <v>0</v>
      </c>
      <c r="S28" s="55" t="str">
        <f>IFERROR(+R28/SUM($R$27:$R$262),"")</f>
        <v/>
      </c>
      <c r="U28" s="51" t="str">
        <f>CATEGORIE!F8</f>
        <v>CHÈQUE</v>
      </c>
      <c r="V28" s="52"/>
      <c r="W28" s="76">
        <f>COUNTIFS('TRANSACTION QUOTIDIENNE'!$G$5:$G$32000,'APERCU MENSUEL'!U28,'TRANSACTION QUOTIDIENNE'!$C$5:$C$32000,$C$7)</f>
        <v>0</v>
      </c>
      <c r="X28" s="55">
        <f>IFERROR(+W28/SUM($W$27:$W$262),"")</f>
        <v>0</v>
      </c>
    </row>
    <row r="29" spans="2:24" x14ac:dyDescent="0.3">
      <c r="B29" s="11"/>
      <c r="D29" s="14"/>
      <c r="F29" s="51" t="str">
        <f>CATEGORIE!D9</f>
        <v>VENTE DE CHAUSSURE</v>
      </c>
      <c r="G29" s="52"/>
      <c r="H29" s="40">
        <f>SUMIFS('TRANSACTION QUOTIDIENNE'!$I$5:$I$32000,'TRANSACTION QUOTIDIENNE'!$F$5:$F$32000,'APERCU MENSUEL'!F29,'TRANSACTION QUOTIDIENNE'!$C$5:$C$32000,'APERCU MENSUEL'!$C$7)</f>
        <v>0</v>
      </c>
      <c r="I29" s="55" t="str">
        <f t="shared" si="1"/>
        <v/>
      </c>
      <c r="K29" s="51" t="str">
        <f>CATEGORIE!E9</f>
        <v>LOYER DU MAGASIN</v>
      </c>
      <c r="L29" s="52"/>
      <c r="M29" s="44">
        <f>SUMIFS('TRANSACTION QUOTIDIENNE'!$I$5:$I$32000,'TRANSACTION QUOTIDIENNE'!$F$5:$F$32000,'APERCU MENSUEL'!K29,'TRANSACTION QUOTIDIENNE'!$C$5:$C$32000,'APERCU MENSUEL'!$C$7)</f>
        <v>0</v>
      </c>
      <c r="N29" s="62">
        <f t="shared" si="0"/>
        <v>0</v>
      </c>
      <c r="P29" s="51" t="str">
        <f>CATEGORIE!D9</f>
        <v>VENTE DE CHAUSSURE</v>
      </c>
      <c r="Q29" s="52"/>
      <c r="R29" s="76">
        <f>SUMIFS('TRANSACTION QUOTIDIENNE'!$H$5:$H$32000,'TRANSACTION QUOTIDIENNE'!$F$5:$F$32000,'APERCU MENSUEL'!P29,'TRANSACTION QUOTIDIENNE'!$C$5:$C$32000,'APERCU MENSUEL'!$C$7)</f>
        <v>0</v>
      </c>
      <c r="S29" s="55" t="str">
        <f t="shared" ref="S29:S92" si="2">IFERROR(+R29/SUM($R$27:$R$262),"")</f>
        <v/>
      </c>
      <c r="U29" s="51" t="str">
        <f>CATEGORIE!F9</f>
        <v>ORANGE MONEY</v>
      </c>
      <c r="V29" s="52"/>
      <c r="W29" s="76">
        <f>COUNTIFS('TRANSACTION QUOTIDIENNE'!$G$5:$G$32000,'APERCU MENSUEL'!U29,'TRANSACTION QUOTIDIENNE'!$C$5:$C$32000,$C$7)</f>
        <v>0</v>
      </c>
      <c r="X29" s="55">
        <f t="shared" ref="X29:X92" si="3">IFERROR(+W29/SUM($W$27:$W$262),"")</f>
        <v>0</v>
      </c>
    </row>
    <row r="30" spans="2:24" x14ac:dyDescent="0.3">
      <c r="B30" s="11"/>
      <c r="D30" s="14"/>
      <c r="F30" s="51" t="str">
        <f>CATEGORIE!D10</f>
        <v>VENTE DE CHAUSSETTE</v>
      </c>
      <c r="G30" s="52"/>
      <c r="H30" s="40">
        <f>SUMIFS('TRANSACTION QUOTIDIENNE'!$I$5:$I$32000,'TRANSACTION QUOTIDIENNE'!$F$5:$F$32000,'APERCU MENSUEL'!F30,'TRANSACTION QUOTIDIENNE'!$C$5:$C$32000,'APERCU MENSUEL'!$C$7)</f>
        <v>0</v>
      </c>
      <c r="I30" s="55" t="str">
        <f t="shared" si="1"/>
        <v/>
      </c>
      <c r="K30" s="51" t="str">
        <f>CATEGORIE!E10</f>
        <v>DEPENSE DE TRANSPORT</v>
      </c>
      <c r="L30" s="52"/>
      <c r="M30" s="44">
        <f>SUMIFS('TRANSACTION QUOTIDIENNE'!$I$5:$I$32000,'TRANSACTION QUOTIDIENNE'!$F$5:$F$32000,'APERCU MENSUEL'!K30,'TRANSACTION QUOTIDIENNE'!$C$5:$C$32000,'APERCU MENSUEL'!$C$7)</f>
        <v>0</v>
      </c>
      <c r="N30" s="62">
        <f t="shared" si="0"/>
        <v>0</v>
      </c>
      <c r="P30" s="51" t="str">
        <f>CATEGORIE!D10</f>
        <v>VENTE DE CHAUSSETTE</v>
      </c>
      <c r="Q30" s="52"/>
      <c r="R30" s="76">
        <f>SUMIFS('TRANSACTION QUOTIDIENNE'!$H$5:$H$32000,'TRANSACTION QUOTIDIENNE'!$F$5:$F$32000,'APERCU MENSUEL'!P30,'TRANSACTION QUOTIDIENNE'!$C$5:$C$32000,'APERCU MENSUEL'!$C$7)</f>
        <v>0</v>
      </c>
      <c r="S30" s="55" t="str">
        <f t="shared" si="2"/>
        <v/>
      </c>
      <c r="U30" s="51" t="str">
        <f>CATEGORIE!F10</f>
        <v>CASH</v>
      </c>
      <c r="V30" s="52"/>
      <c r="W30" s="76">
        <f>COUNTIFS('TRANSACTION QUOTIDIENNE'!$G$5:$G$32000,'APERCU MENSUEL'!U30,'TRANSACTION QUOTIDIENNE'!$C$5:$C$32000,$C$7)</f>
        <v>0</v>
      </c>
      <c r="X30" s="55">
        <f t="shared" si="3"/>
        <v>0</v>
      </c>
    </row>
    <row r="31" spans="2:24" x14ac:dyDescent="0.3">
      <c r="B31" s="11"/>
      <c r="D31" s="14"/>
      <c r="F31" s="51" t="str">
        <f>CATEGORIE!D11</f>
        <v>VENTE D'ABAYA</v>
      </c>
      <c r="G31" s="52"/>
      <c r="H31" s="40">
        <f>SUMIFS('TRANSACTION QUOTIDIENNE'!$I$5:$I$32000,'TRANSACTION QUOTIDIENNE'!$F$5:$F$32000,'APERCU MENSUEL'!F31,'TRANSACTION QUOTIDIENNE'!$C$5:$C$32000,'APERCU MENSUEL'!$C$7)</f>
        <v>0</v>
      </c>
      <c r="I31" s="55" t="str">
        <f t="shared" si="1"/>
        <v/>
      </c>
      <c r="K31" s="51" t="str">
        <f>CATEGORIE!E11</f>
        <v>ELECTRICITÉ DU MAGASIN</v>
      </c>
      <c r="L31" s="52"/>
      <c r="M31" s="44">
        <f>SUMIFS('TRANSACTION QUOTIDIENNE'!$I$5:$I$32000,'TRANSACTION QUOTIDIENNE'!$F$5:$F$32000,'APERCU MENSUEL'!K31,'TRANSACTION QUOTIDIENNE'!$C$5:$C$32000,'APERCU MENSUEL'!$C$7)</f>
        <v>0</v>
      </c>
      <c r="N31" s="62">
        <f t="shared" si="0"/>
        <v>0</v>
      </c>
      <c r="P31" s="51" t="str">
        <f>CATEGORIE!D11</f>
        <v>VENTE D'ABAYA</v>
      </c>
      <c r="Q31" s="52"/>
      <c r="R31" s="76">
        <f>SUMIFS('TRANSACTION QUOTIDIENNE'!$H$5:$H$32000,'TRANSACTION QUOTIDIENNE'!$F$5:$F$32000,'APERCU MENSUEL'!P31,'TRANSACTION QUOTIDIENNE'!$C$5:$C$32000,'APERCU MENSUEL'!$C$7)</f>
        <v>0</v>
      </c>
      <c r="S31" s="55" t="str">
        <f t="shared" si="2"/>
        <v/>
      </c>
      <c r="U31" s="51" t="str">
        <f>CATEGORIE!F11</f>
        <v>CARTE DE CRÉDIT</v>
      </c>
      <c r="V31" s="52"/>
      <c r="W31" s="76">
        <f>COUNTIFS('TRANSACTION QUOTIDIENNE'!$G$5:$G$32000,'APERCU MENSUEL'!U31,'TRANSACTION QUOTIDIENNE'!$C$5:$C$32000,$C$7)</f>
        <v>1</v>
      </c>
      <c r="X31" s="55">
        <f t="shared" si="3"/>
        <v>1</v>
      </c>
    </row>
    <row r="32" spans="2:24" x14ac:dyDescent="0.3">
      <c r="B32" s="11"/>
      <c r="D32" s="14"/>
      <c r="F32" s="51" t="str">
        <f>CATEGORIE!D12</f>
        <v>VENTE DE PARFUN</v>
      </c>
      <c r="G32" s="52"/>
      <c r="H32" s="40">
        <f>SUMIFS('TRANSACTION QUOTIDIENNE'!$I$5:$I$32000,'TRANSACTION QUOTIDIENNE'!$F$5:$F$32000,'APERCU MENSUEL'!F32,'TRANSACTION QUOTIDIENNE'!$C$5:$C$32000,'APERCU MENSUEL'!$C$7)</f>
        <v>0</v>
      </c>
      <c r="I32" s="55" t="str">
        <f t="shared" si="1"/>
        <v/>
      </c>
      <c r="K32" s="51" t="str">
        <f>CATEGORIE!E12</f>
        <v>IMPOT SUR LE REVENU</v>
      </c>
      <c r="L32" s="52"/>
      <c r="M32" s="44">
        <f>SUMIFS('TRANSACTION QUOTIDIENNE'!$I$5:$I$32000,'TRANSACTION QUOTIDIENNE'!$F$5:$F$32000,'APERCU MENSUEL'!K32,'TRANSACTION QUOTIDIENNE'!$C$5:$C$32000,'APERCU MENSUEL'!$C$7)</f>
        <v>0</v>
      </c>
      <c r="N32" s="62">
        <f t="shared" si="0"/>
        <v>0</v>
      </c>
      <c r="P32" s="51" t="str">
        <f>CATEGORIE!D12</f>
        <v>VENTE DE PARFUN</v>
      </c>
      <c r="Q32" s="52"/>
      <c r="R32" s="76">
        <f>SUMIFS('TRANSACTION QUOTIDIENNE'!$H$5:$H$32000,'TRANSACTION QUOTIDIENNE'!$F$5:$F$32000,'APERCU MENSUEL'!P32,'TRANSACTION QUOTIDIENNE'!$C$5:$C$32000,'APERCU MENSUEL'!$C$7)</f>
        <v>0</v>
      </c>
      <c r="S32" s="55" t="str">
        <f t="shared" si="2"/>
        <v/>
      </c>
      <c r="U32" s="51" t="str">
        <f>CATEGORIE!F12</f>
        <v>CARTE DE DEBIT</v>
      </c>
      <c r="V32" s="52"/>
      <c r="W32" s="76">
        <f>COUNTIFS('TRANSACTION QUOTIDIENNE'!$G$5:$G$32000,'APERCU MENSUEL'!U32,'TRANSACTION QUOTIDIENNE'!$C$5:$C$32000,$C$7)</f>
        <v>0</v>
      </c>
      <c r="X32" s="55">
        <f t="shared" si="3"/>
        <v>0</v>
      </c>
    </row>
    <row r="33" spans="2:24" x14ac:dyDescent="0.3">
      <c r="B33" s="11"/>
      <c r="D33" s="14"/>
      <c r="F33" s="51" t="str">
        <f>CATEGORIE!D13</f>
        <v>VENTE DE SAC A MAIN</v>
      </c>
      <c r="G33" s="52"/>
      <c r="H33" s="40">
        <f>SUMIFS('TRANSACTION QUOTIDIENNE'!$I$5:$I$32000,'TRANSACTION QUOTIDIENNE'!$F$5:$F$32000,'APERCU MENSUEL'!F33,'TRANSACTION QUOTIDIENNE'!$C$5:$C$32000,'APERCU MENSUEL'!$C$7)</f>
        <v>0</v>
      </c>
      <c r="I33" s="55" t="str">
        <f t="shared" si="1"/>
        <v/>
      </c>
      <c r="K33" s="51" t="str">
        <f>CATEGORIE!E13</f>
        <v>FRAIS BANCAIRE</v>
      </c>
      <c r="L33" s="52"/>
      <c r="M33" s="44">
        <f>SUMIFS('TRANSACTION QUOTIDIENNE'!$I$5:$I$32000,'TRANSACTION QUOTIDIENNE'!$F$5:$F$32000,'APERCU MENSUEL'!K33,'TRANSACTION QUOTIDIENNE'!$C$5:$C$32000,'APERCU MENSUEL'!$C$7)</f>
        <v>0</v>
      </c>
      <c r="N33" s="62">
        <f t="shared" si="0"/>
        <v>0</v>
      </c>
      <c r="P33" s="51" t="str">
        <f>CATEGORIE!D13</f>
        <v>VENTE DE SAC A MAIN</v>
      </c>
      <c r="Q33" s="52"/>
      <c r="R33" s="76">
        <f>SUMIFS('TRANSACTION QUOTIDIENNE'!$H$5:$H$32000,'TRANSACTION QUOTIDIENNE'!$F$5:$F$32000,'APERCU MENSUEL'!P33,'TRANSACTION QUOTIDIENNE'!$C$5:$C$32000,'APERCU MENSUEL'!$C$7)</f>
        <v>0</v>
      </c>
      <c r="S33" s="55" t="str">
        <f t="shared" si="2"/>
        <v/>
      </c>
      <c r="U33" s="51" t="str">
        <f>CATEGORIE!F13</f>
        <v>WAVE MONEY</v>
      </c>
      <c r="V33" s="52"/>
      <c r="W33" s="76">
        <f>COUNTIFS('TRANSACTION QUOTIDIENNE'!$G$5:$G$32000,'APERCU MENSUEL'!U33,'TRANSACTION QUOTIDIENNE'!$C$5:$C$32000,$C$7)</f>
        <v>0</v>
      </c>
      <c r="X33" s="55">
        <f t="shared" si="3"/>
        <v>0</v>
      </c>
    </row>
    <row r="34" spans="2:24" x14ac:dyDescent="0.3">
      <c r="B34" s="11"/>
      <c r="D34" s="14"/>
      <c r="F34" s="51">
        <f>CATEGORIE!D14</f>
        <v>0</v>
      </c>
      <c r="G34" s="52"/>
      <c r="H34" s="40">
        <f>SUMIFS('TRANSACTION QUOTIDIENNE'!$I$5:$I$32000,'TRANSACTION QUOTIDIENNE'!$F$5:$F$32000,'APERCU MENSUEL'!F34,'TRANSACTION QUOTIDIENNE'!$C$5:$C$32000,'APERCU MENSUEL'!$C$7)</f>
        <v>0</v>
      </c>
      <c r="I34" s="66" t="str">
        <f t="shared" si="1"/>
        <v/>
      </c>
      <c r="K34" s="51" t="str">
        <f>CATEGORIE!E14</f>
        <v>ACHAT FOURNITURE ET PAPETERIE</v>
      </c>
      <c r="L34" s="52"/>
      <c r="M34" s="44">
        <f>SUMIFS('TRANSACTION QUOTIDIENNE'!$I$5:$I$32000,'TRANSACTION QUOTIDIENNE'!$F$5:$F$32000,'APERCU MENSUEL'!K34,'TRANSACTION QUOTIDIENNE'!$C$5:$C$32000,'APERCU MENSUEL'!$C$7)</f>
        <v>0</v>
      </c>
      <c r="N34" s="62">
        <f t="shared" si="0"/>
        <v>0</v>
      </c>
      <c r="P34" s="51">
        <f>CATEGORIE!D14</f>
        <v>0</v>
      </c>
      <c r="Q34" s="52"/>
      <c r="R34" s="76">
        <f>SUMIFS('TRANSACTION QUOTIDIENNE'!$H$5:$H$32000,'TRANSACTION QUOTIDIENNE'!$F$5:$F$32000,'APERCU MENSUEL'!P34,'TRANSACTION QUOTIDIENNE'!$C$5:$C$32000,'APERCU MENSUEL'!$C$7)</f>
        <v>0</v>
      </c>
      <c r="S34" s="55" t="str">
        <f t="shared" si="2"/>
        <v/>
      </c>
      <c r="U34" s="51">
        <f>CATEGORIE!F14</f>
        <v>0</v>
      </c>
      <c r="V34" s="52"/>
      <c r="W34" s="76">
        <f>COUNTIFS('TRANSACTION QUOTIDIENNE'!$G$5:$G$32000,'APERCU MENSUEL'!U34,'TRANSACTION QUOTIDIENNE'!$C$5:$C$32000,$C$7)</f>
        <v>0</v>
      </c>
      <c r="X34" s="55">
        <f t="shared" si="3"/>
        <v>0</v>
      </c>
    </row>
    <row r="35" spans="2:24" x14ac:dyDescent="0.3">
      <c r="B35" s="11"/>
      <c r="D35" s="14"/>
      <c r="F35" s="51">
        <f>CATEGORIE!D15</f>
        <v>0</v>
      </c>
      <c r="G35" s="52"/>
      <c r="H35" s="40">
        <f>SUMIFS('TRANSACTION QUOTIDIENNE'!$I$5:$I$32000,'TRANSACTION QUOTIDIENNE'!$F$5:$F$32000,'APERCU MENSUEL'!F35,'TRANSACTION QUOTIDIENNE'!$C$5:$C$32000,'APERCU MENSUEL'!$C$7)</f>
        <v>0</v>
      </c>
      <c r="I35" s="56" t="str">
        <f t="shared" si="1"/>
        <v/>
      </c>
      <c r="K35" s="51" t="str">
        <f>CATEGORIE!E15</f>
        <v>ASSURANCE DU MAGASIN</v>
      </c>
      <c r="L35" s="52"/>
      <c r="M35" s="44">
        <f>SUMIFS('TRANSACTION QUOTIDIENNE'!$I$5:$I$32000,'TRANSACTION QUOTIDIENNE'!$F$5:$F$32000,'APERCU MENSUEL'!K35,'TRANSACTION QUOTIDIENNE'!$C$5:$C$32000,'APERCU MENSUEL'!$C$7)</f>
        <v>0</v>
      </c>
      <c r="N35" s="62">
        <f t="shared" si="0"/>
        <v>0</v>
      </c>
      <c r="P35" s="51">
        <f>CATEGORIE!D15</f>
        <v>0</v>
      </c>
      <c r="Q35" s="52"/>
      <c r="R35" s="76">
        <f>SUMIFS('TRANSACTION QUOTIDIENNE'!$H$5:$H$32000,'TRANSACTION QUOTIDIENNE'!$F$5:$F$32000,'APERCU MENSUEL'!P35,'TRANSACTION QUOTIDIENNE'!$C$5:$C$32000,'APERCU MENSUEL'!$C$7)</f>
        <v>0</v>
      </c>
      <c r="S35" s="55" t="str">
        <f t="shared" si="2"/>
        <v/>
      </c>
      <c r="U35" s="51">
        <f>CATEGORIE!F15</f>
        <v>0</v>
      </c>
      <c r="V35" s="52"/>
      <c r="W35" s="76">
        <f>COUNTIFS('TRANSACTION QUOTIDIENNE'!$G$5:$G$32000,'APERCU MENSUEL'!U35,'TRANSACTION QUOTIDIENNE'!$C$5:$C$32000,$C$7)</f>
        <v>0</v>
      </c>
      <c r="X35" s="55">
        <f t="shared" si="3"/>
        <v>0</v>
      </c>
    </row>
    <row r="36" spans="2:24" x14ac:dyDescent="0.3">
      <c r="B36" s="11"/>
      <c r="D36" s="14"/>
      <c r="F36" s="51">
        <f>CATEGORIE!D16</f>
        <v>0</v>
      </c>
      <c r="G36" s="52"/>
      <c r="H36" s="40">
        <f>SUMIFS('TRANSACTION QUOTIDIENNE'!$I$5:$I$32000,'TRANSACTION QUOTIDIENNE'!$F$5:$F$32000,'APERCU MENSUEL'!F36,'TRANSACTION QUOTIDIENNE'!$C$5:$C$32000,'APERCU MENSUEL'!$C$7)</f>
        <v>0</v>
      </c>
      <c r="I36" s="56" t="str">
        <f t="shared" si="1"/>
        <v/>
      </c>
      <c r="K36" s="51" t="str">
        <f>CATEGORIE!E16</f>
        <v>DÉPENSE EN COMMUNICATION ET INTERNET</v>
      </c>
      <c r="L36" s="52"/>
      <c r="M36" s="44">
        <f>SUMIFS('TRANSACTION QUOTIDIENNE'!$I$5:$I$32000,'TRANSACTION QUOTIDIENNE'!$F$5:$F$32000,'APERCU MENSUEL'!K36,'TRANSACTION QUOTIDIENNE'!$C$5:$C$32000,'APERCU MENSUEL'!$C$7)</f>
        <v>0</v>
      </c>
      <c r="N36" s="62">
        <f t="shared" si="0"/>
        <v>0</v>
      </c>
      <c r="P36" s="51">
        <f>CATEGORIE!N16</f>
        <v>0</v>
      </c>
      <c r="Q36" s="52"/>
      <c r="R36" s="76">
        <f>SUMIFS('TRANSACTION QUOTIDIENNE'!$H$5:$H$32000,'TRANSACTION QUOTIDIENNE'!$F$5:$F$32000,'APERCU MENSUEL'!P36,'TRANSACTION QUOTIDIENNE'!$C$5:$C$32000,'APERCU MENSUEL'!$C$7)</f>
        <v>0</v>
      </c>
      <c r="S36" s="55" t="str">
        <f t="shared" si="2"/>
        <v/>
      </c>
      <c r="U36" s="51">
        <f>CATEGORIE!F16</f>
        <v>0</v>
      </c>
      <c r="V36" s="52"/>
      <c r="W36" s="76">
        <f>COUNTIFS('TRANSACTION QUOTIDIENNE'!$G$5:$G$32000,'APERCU MENSUEL'!U36,'TRANSACTION QUOTIDIENNE'!$C$5:$C$32000,$C$7)</f>
        <v>0</v>
      </c>
      <c r="X36" s="55">
        <f t="shared" si="3"/>
        <v>0</v>
      </c>
    </row>
    <row r="37" spans="2:24" x14ac:dyDescent="0.3">
      <c r="B37" s="11"/>
      <c r="D37" s="14"/>
      <c r="F37" s="51">
        <f>CATEGORIE!D17</f>
        <v>0</v>
      </c>
      <c r="G37" s="52"/>
      <c r="H37" s="40">
        <f>SUMIFS('TRANSACTION QUOTIDIENNE'!$I$5:$I$32000,'TRANSACTION QUOTIDIENNE'!$F$5:$F$32000,'APERCU MENSUEL'!F37,'TRANSACTION QUOTIDIENNE'!$C$5:$C$32000,'APERCU MENSUEL'!$C$7)</f>
        <v>0</v>
      </c>
      <c r="I37" s="56" t="str">
        <f t="shared" si="1"/>
        <v/>
      </c>
      <c r="K37" s="51" t="str">
        <f>CATEGORIE!E17</f>
        <v>DÉPENSE EN NOURRITURE</v>
      </c>
      <c r="L37" s="52"/>
      <c r="M37" s="44">
        <f>SUMIFS('TRANSACTION QUOTIDIENNE'!$I$5:$I$32000,'TRANSACTION QUOTIDIENNE'!$F$5:$F$32000,'APERCU MENSUEL'!K37,'TRANSACTION QUOTIDIENNE'!$C$5:$C$32000,'APERCU MENSUEL'!$C$7)</f>
        <v>0</v>
      </c>
      <c r="N37" s="62">
        <f t="shared" si="0"/>
        <v>0</v>
      </c>
      <c r="P37" s="51">
        <f>CATEGORIE!N17</f>
        <v>0</v>
      </c>
      <c r="Q37" s="52"/>
      <c r="R37" s="76">
        <f>SUMIFS('TRANSACTION QUOTIDIENNE'!$H$5:$H$32000,'TRANSACTION QUOTIDIENNE'!$F$5:$F$32000,'APERCU MENSUEL'!P37,'TRANSACTION QUOTIDIENNE'!$C$5:$C$32000,'APERCU MENSUEL'!$C$7)</f>
        <v>0</v>
      </c>
      <c r="S37" s="55" t="str">
        <f t="shared" si="2"/>
        <v/>
      </c>
      <c r="U37" s="51">
        <f>CATEGORIE!F17</f>
        <v>0</v>
      </c>
      <c r="V37" s="52"/>
      <c r="W37" s="76">
        <f>COUNTIFS('TRANSACTION QUOTIDIENNE'!$G$5:$G$32000,'APERCU MENSUEL'!U37,'TRANSACTION QUOTIDIENNE'!$C$5:$C$32000,$C$7)</f>
        <v>0</v>
      </c>
      <c r="X37" s="55">
        <f t="shared" si="3"/>
        <v>0</v>
      </c>
    </row>
    <row r="38" spans="2:24" x14ac:dyDescent="0.3">
      <c r="B38" s="11"/>
      <c r="D38" s="14"/>
      <c r="F38" s="51">
        <f>CATEGORIE!D18</f>
        <v>0</v>
      </c>
      <c r="G38" s="52"/>
      <c r="H38" s="40">
        <f>SUMIFS('TRANSACTION QUOTIDIENNE'!$I$5:$I$32000,'TRANSACTION QUOTIDIENNE'!$F$5:$F$32000,'APERCU MENSUEL'!F38,'TRANSACTION QUOTIDIENNE'!$C$5:$C$32000,'APERCU MENSUEL'!$C$7)</f>
        <v>0</v>
      </c>
      <c r="I38" s="56" t="str">
        <f t="shared" si="1"/>
        <v/>
      </c>
      <c r="K38" s="51" t="str">
        <f>CATEGORIE!E18</f>
        <v>MARKETING/PROMOTION</v>
      </c>
      <c r="L38" s="52"/>
      <c r="M38" s="44">
        <f>SUMIFS('TRANSACTION QUOTIDIENNE'!$I$5:$I$32000,'TRANSACTION QUOTIDIENNE'!$F$5:$F$32000,'APERCU MENSUEL'!K38,'TRANSACTION QUOTIDIENNE'!$C$5:$C$32000,'APERCU MENSUEL'!$C$7)</f>
        <v>0</v>
      </c>
      <c r="N38" s="63">
        <f t="shared" si="0"/>
        <v>0</v>
      </c>
      <c r="P38" s="51">
        <f>CATEGORIE!N18</f>
        <v>0</v>
      </c>
      <c r="Q38" s="52"/>
      <c r="R38" s="76">
        <f>SUMIFS('TRANSACTION QUOTIDIENNE'!$H$5:$H$32000,'TRANSACTION QUOTIDIENNE'!$F$5:$F$32000,'APERCU MENSUEL'!P38,'TRANSACTION QUOTIDIENNE'!$C$5:$C$32000,'APERCU MENSUEL'!$C$7)</f>
        <v>0</v>
      </c>
      <c r="S38" s="55" t="str">
        <f t="shared" si="2"/>
        <v/>
      </c>
      <c r="U38" s="51">
        <f>CATEGORIE!F18</f>
        <v>0</v>
      </c>
      <c r="V38" s="52"/>
      <c r="W38" s="76">
        <f>COUNTIFS('TRANSACTION QUOTIDIENNE'!$G$5:$G$32000,'APERCU MENSUEL'!U38,'TRANSACTION QUOTIDIENNE'!$C$5:$C$32000,$C$7)</f>
        <v>0</v>
      </c>
      <c r="X38" s="55">
        <f t="shared" si="3"/>
        <v>0</v>
      </c>
    </row>
    <row r="39" spans="2:24" x14ac:dyDescent="0.3">
      <c r="B39" s="11"/>
      <c r="D39" s="14"/>
      <c r="F39" s="51">
        <f>CATEGORIE!D19</f>
        <v>0</v>
      </c>
      <c r="G39" s="52"/>
      <c r="H39" s="40">
        <f>SUMIFS('TRANSACTION QUOTIDIENNE'!$I$5:$I$32000,'TRANSACTION QUOTIDIENNE'!$F$5:$F$32000,'APERCU MENSUEL'!F39,'TRANSACTION QUOTIDIENNE'!$C$5:$C$32000,'APERCU MENSUEL'!$C$7)</f>
        <v>0</v>
      </c>
      <c r="I39" s="56" t="str">
        <f t="shared" si="1"/>
        <v/>
      </c>
      <c r="K39" s="51">
        <f>CATEGORIE!E19</f>
        <v>0</v>
      </c>
      <c r="L39" s="52"/>
      <c r="M39" s="44">
        <f>SUMIFS('TRANSACTION QUOTIDIENNE'!$I$5:$I$32000,'TRANSACTION QUOTIDIENNE'!$F$5:$F$32000,'APERCU MENSUEL'!K39,'TRANSACTION QUOTIDIENNE'!$C$5:$C$32000,'APERCU MENSUEL'!$C$7)</f>
        <v>0</v>
      </c>
      <c r="N39" s="63">
        <f t="shared" si="0"/>
        <v>0</v>
      </c>
      <c r="P39" s="51">
        <f>CATEGORIE!N19</f>
        <v>0</v>
      </c>
      <c r="Q39" s="52"/>
      <c r="R39" s="76">
        <f>SUMIFS('TRANSACTION QUOTIDIENNE'!$H$5:$H$32000,'TRANSACTION QUOTIDIENNE'!$F$5:$F$32000,'APERCU MENSUEL'!P39,'TRANSACTION QUOTIDIENNE'!$C$5:$C$32000,'APERCU MENSUEL'!$C$7)</f>
        <v>0</v>
      </c>
      <c r="S39" s="55" t="str">
        <f t="shared" si="2"/>
        <v/>
      </c>
      <c r="U39" s="51">
        <f>CATEGORIE!S19</f>
        <v>0</v>
      </c>
      <c r="V39" s="52"/>
      <c r="W39" s="76">
        <f>COUNTIFS('TRANSACTION QUOTIDIENNE'!$G$5:$G$32000,'APERCU MENSUEL'!U39,'TRANSACTION QUOTIDIENNE'!$C$5:$C$32000,$C$7)</f>
        <v>0</v>
      </c>
      <c r="X39" s="55">
        <f t="shared" si="3"/>
        <v>0</v>
      </c>
    </row>
    <row r="40" spans="2:24" x14ac:dyDescent="0.3">
      <c r="B40" s="11"/>
      <c r="D40" s="14"/>
      <c r="F40" s="51">
        <f>CATEGORIE!D20</f>
        <v>0</v>
      </c>
      <c r="G40" s="52"/>
      <c r="H40" s="40">
        <f>SUMIFS('TRANSACTION QUOTIDIENNE'!$I$5:$I$32000,'TRANSACTION QUOTIDIENNE'!$F$5:$F$32000,'APERCU MENSUEL'!F40,'TRANSACTION QUOTIDIENNE'!$C$5:$C$32000,'APERCU MENSUEL'!$C$7)</f>
        <v>0</v>
      </c>
      <c r="I40" s="56" t="str">
        <f t="shared" si="1"/>
        <v/>
      </c>
      <c r="K40" s="51">
        <f>CATEGORIE!E20</f>
        <v>0</v>
      </c>
      <c r="L40" s="52"/>
      <c r="M40" s="44">
        <f>SUMIFS('TRANSACTION QUOTIDIENNE'!$I$5:$I$32000,'TRANSACTION QUOTIDIENNE'!$F$5:$F$32000,'APERCU MENSUEL'!K40,'TRANSACTION QUOTIDIENNE'!$C$5:$C$32000,'APERCU MENSUEL'!$C$7)</f>
        <v>0</v>
      </c>
      <c r="N40" s="63">
        <f t="shared" si="0"/>
        <v>0</v>
      </c>
      <c r="P40" s="51">
        <f>CATEGORIE!N20</f>
        <v>0</v>
      </c>
      <c r="Q40" s="52"/>
      <c r="R40" s="76">
        <f>SUMIFS('TRANSACTION QUOTIDIENNE'!$H$5:$H$32000,'TRANSACTION QUOTIDIENNE'!$F$5:$F$32000,'APERCU MENSUEL'!P40,'TRANSACTION QUOTIDIENNE'!$C$5:$C$32000,'APERCU MENSUEL'!$C$7)</f>
        <v>0</v>
      </c>
      <c r="S40" s="55" t="str">
        <f t="shared" si="2"/>
        <v/>
      </c>
      <c r="U40" s="51">
        <f>CATEGORIE!S20</f>
        <v>0</v>
      </c>
      <c r="V40" s="52"/>
      <c r="W40" s="76">
        <f>COUNTIFS('TRANSACTION QUOTIDIENNE'!$G$5:$G$32000,'APERCU MENSUEL'!U40,'TRANSACTION QUOTIDIENNE'!$C$5:$C$32000,$C$7)</f>
        <v>0</v>
      </c>
      <c r="X40" s="55">
        <f t="shared" si="3"/>
        <v>0</v>
      </c>
    </row>
    <row r="41" spans="2:24" x14ac:dyDescent="0.3">
      <c r="B41" s="11"/>
      <c r="D41" s="14"/>
      <c r="F41" s="51">
        <f>CATEGORIE!D21</f>
        <v>0</v>
      </c>
      <c r="G41" s="52"/>
      <c r="H41" s="40">
        <f>SUMIFS('TRANSACTION QUOTIDIENNE'!$I$5:$I$32000,'TRANSACTION QUOTIDIENNE'!$F$5:$F$32000,'APERCU MENSUEL'!F41,'TRANSACTION QUOTIDIENNE'!$C$5:$C$32000,'APERCU MENSUEL'!$C$7)</f>
        <v>0</v>
      </c>
      <c r="I41" s="56" t="str">
        <f t="shared" si="1"/>
        <v/>
      </c>
      <c r="K41" s="51">
        <f>CATEGORIE!E21</f>
        <v>0</v>
      </c>
      <c r="L41" s="52"/>
      <c r="M41" s="44">
        <f>SUMIFS('TRANSACTION QUOTIDIENNE'!$I$5:$I$32000,'TRANSACTION QUOTIDIENNE'!$F$5:$F$32000,'APERCU MENSUEL'!K41,'TRANSACTION QUOTIDIENNE'!$C$5:$C$32000,'APERCU MENSUEL'!$C$7)</f>
        <v>0</v>
      </c>
      <c r="N41" s="63">
        <f t="shared" si="0"/>
        <v>0</v>
      </c>
      <c r="P41" s="51">
        <f>CATEGORIE!N21</f>
        <v>0</v>
      </c>
      <c r="Q41" s="52"/>
      <c r="R41" s="76">
        <f>SUMIFS('TRANSACTION QUOTIDIENNE'!$H$5:$H$32000,'TRANSACTION QUOTIDIENNE'!$F$5:$F$32000,'APERCU MENSUEL'!P41,'TRANSACTION QUOTIDIENNE'!$C$5:$C$32000,'APERCU MENSUEL'!$C$7)</f>
        <v>0</v>
      </c>
      <c r="S41" s="55" t="str">
        <f t="shared" si="2"/>
        <v/>
      </c>
      <c r="U41" s="51">
        <f>CATEGORIE!S21</f>
        <v>0</v>
      </c>
      <c r="V41" s="52"/>
      <c r="W41" s="76">
        <f>COUNTIFS('TRANSACTION QUOTIDIENNE'!$G$5:$G$32000,'APERCU MENSUEL'!U41,'TRANSACTION QUOTIDIENNE'!$C$5:$C$32000,$C$7)</f>
        <v>0</v>
      </c>
      <c r="X41" s="55">
        <f t="shared" si="3"/>
        <v>0</v>
      </c>
    </row>
    <row r="42" spans="2:24" x14ac:dyDescent="0.3">
      <c r="B42" s="11"/>
      <c r="D42" s="14"/>
      <c r="F42" s="51">
        <f>CATEGORIE!D22</f>
        <v>0</v>
      </c>
      <c r="G42" s="52"/>
      <c r="H42" s="40">
        <f>SUMIFS('TRANSACTION QUOTIDIENNE'!$I$5:$I$32000,'TRANSACTION QUOTIDIENNE'!$F$5:$F$32000,'APERCU MENSUEL'!F42,'TRANSACTION QUOTIDIENNE'!$C$5:$C$32000,'APERCU MENSUEL'!$C$7)</f>
        <v>0</v>
      </c>
      <c r="I42" s="56" t="str">
        <f t="shared" si="1"/>
        <v/>
      </c>
      <c r="K42" s="51">
        <f>CATEGORIE!E22</f>
        <v>0</v>
      </c>
      <c r="L42" s="52"/>
      <c r="M42" s="44">
        <f>SUMIFS('TRANSACTION QUOTIDIENNE'!$I$5:$I$32000,'TRANSACTION QUOTIDIENNE'!$F$5:$F$32000,'APERCU MENSUEL'!K42,'TRANSACTION QUOTIDIENNE'!$C$5:$C$32000,'APERCU MENSUEL'!$C$7)</f>
        <v>0</v>
      </c>
      <c r="N42" s="63">
        <f t="shared" si="0"/>
        <v>0</v>
      </c>
      <c r="P42" s="51">
        <f>CATEGORIE!N22</f>
        <v>0</v>
      </c>
      <c r="Q42" s="52"/>
      <c r="R42" s="76">
        <f>SUMIFS('TRANSACTION QUOTIDIENNE'!$H$5:$H$32000,'TRANSACTION QUOTIDIENNE'!$F$5:$F$32000,'APERCU MENSUEL'!P42,'TRANSACTION QUOTIDIENNE'!$C$5:$C$32000,'APERCU MENSUEL'!$C$7)</f>
        <v>0</v>
      </c>
      <c r="S42" s="55" t="str">
        <f t="shared" si="2"/>
        <v/>
      </c>
      <c r="U42" s="51">
        <f>CATEGORIE!S22</f>
        <v>0</v>
      </c>
      <c r="V42" s="52"/>
      <c r="W42" s="76">
        <f>COUNTIFS('TRANSACTION QUOTIDIENNE'!$G$5:$G$32000,'APERCU MENSUEL'!U42,'TRANSACTION QUOTIDIENNE'!$C$5:$C$32000,$C$7)</f>
        <v>0</v>
      </c>
      <c r="X42" s="55">
        <f t="shared" si="3"/>
        <v>0</v>
      </c>
    </row>
    <row r="43" spans="2:24" x14ac:dyDescent="0.3">
      <c r="B43" s="11"/>
      <c r="D43" s="14"/>
      <c r="F43" s="51">
        <f>CATEGORIE!D23</f>
        <v>0</v>
      </c>
      <c r="G43" s="52"/>
      <c r="H43" s="40">
        <f>SUMIFS('TRANSACTION QUOTIDIENNE'!$I$5:$I$32000,'TRANSACTION QUOTIDIENNE'!$F$5:$F$32000,'APERCU MENSUEL'!F43,'TRANSACTION QUOTIDIENNE'!$C$5:$C$32000,'APERCU MENSUEL'!$C$7)</f>
        <v>0</v>
      </c>
      <c r="I43" s="56" t="str">
        <f t="shared" si="1"/>
        <v/>
      </c>
      <c r="K43" s="51">
        <f>CATEGORIE!E23</f>
        <v>0</v>
      </c>
      <c r="L43" s="52"/>
      <c r="M43" s="44">
        <f>SUMIFS('TRANSACTION QUOTIDIENNE'!$I$5:$I$32000,'TRANSACTION QUOTIDIENNE'!$F$5:$F$32000,'APERCU MENSUEL'!K43,'TRANSACTION QUOTIDIENNE'!$C$5:$C$32000,'APERCU MENSUEL'!$C$7)</f>
        <v>0</v>
      </c>
      <c r="N43" s="63">
        <f t="shared" si="0"/>
        <v>0</v>
      </c>
      <c r="P43" s="51">
        <f>CATEGORIE!N23</f>
        <v>0</v>
      </c>
      <c r="Q43" s="52"/>
      <c r="R43" s="76">
        <f>SUMIFS('TRANSACTION QUOTIDIENNE'!$H$5:$H$32000,'TRANSACTION QUOTIDIENNE'!$F$5:$F$32000,'APERCU MENSUEL'!P43,'TRANSACTION QUOTIDIENNE'!$C$5:$C$32000,'APERCU MENSUEL'!$C$7)</f>
        <v>0</v>
      </c>
      <c r="S43" s="55" t="str">
        <f t="shared" si="2"/>
        <v/>
      </c>
      <c r="U43" s="51">
        <f>CATEGORIE!S23</f>
        <v>0</v>
      </c>
      <c r="V43" s="52"/>
      <c r="W43" s="76">
        <f>COUNTIFS('TRANSACTION QUOTIDIENNE'!$G$5:$G$32000,'APERCU MENSUEL'!U43,'TRANSACTION QUOTIDIENNE'!$C$5:$C$32000,$C$7)</f>
        <v>0</v>
      </c>
      <c r="X43" s="55">
        <f t="shared" si="3"/>
        <v>0</v>
      </c>
    </row>
    <row r="44" spans="2:24" x14ac:dyDescent="0.3">
      <c r="B44" s="11"/>
      <c r="D44" s="14"/>
      <c r="F44" s="51">
        <f>CATEGORIE!D24</f>
        <v>0</v>
      </c>
      <c r="G44" s="52"/>
      <c r="H44" s="40">
        <f>SUMIFS('TRANSACTION QUOTIDIENNE'!$I$5:$I$32000,'TRANSACTION QUOTIDIENNE'!$F$5:$F$32000,'APERCU MENSUEL'!F44,'TRANSACTION QUOTIDIENNE'!$C$5:$C$32000,'APERCU MENSUEL'!$C$7)</f>
        <v>0</v>
      </c>
      <c r="I44" s="56" t="str">
        <f t="shared" si="1"/>
        <v/>
      </c>
      <c r="K44" s="51">
        <f>CATEGORIE!E24</f>
        <v>0</v>
      </c>
      <c r="L44" s="52"/>
      <c r="M44" s="44">
        <f>SUMIFS('TRANSACTION QUOTIDIENNE'!$I$5:$I$32000,'TRANSACTION QUOTIDIENNE'!$F$5:$F$32000,'APERCU MENSUEL'!K44,'TRANSACTION QUOTIDIENNE'!$C$5:$C$32000,'APERCU MENSUEL'!$C$7)</f>
        <v>0</v>
      </c>
      <c r="N44" s="63">
        <f t="shared" si="0"/>
        <v>0</v>
      </c>
      <c r="P44" s="51">
        <f>CATEGORIE!N24</f>
        <v>0</v>
      </c>
      <c r="Q44" s="52"/>
      <c r="R44" s="76">
        <f>SUMIFS('TRANSACTION QUOTIDIENNE'!$H$5:$H$32000,'TRANSACTION QUOTIDIENNE'!$F$5:$F$32000,'APERCU MENSUEL'!P44,'TRANSACTION QUOTIDIENNE'!$C$5:$C$32000,'APERCU MENSUEL'!$C$7)</f>
        <v>0</v>
      </c>
      <c r="S44" s="55" t="str">
        <f t="shared" si="2"/>
        <v/>
      </c>
      <c r="U44" s="51">
        <f>CATEGORIE!S24</f>
        <v>0</v>
      </c>
      <c r="V44" s="52"/>
      <c r="W44" s="76">
        <f>COUNTIFS('TRANSACTION QUOTIDIENNE'!$G$5:$G$32000,'APERCU MENSUEL'!U44,'TRANSACTION QUOTIDIENNE'!$C$5:$C$32000,$C$7)</f>
        <v>0</v>
      </c>
      <c r="X44" s="55">
        <f t="shared" si="3"/>
        <v>0</v>
      </c>
    </row>
    <row r="45" spans="2:24" x14ac:dyDescent="0.3">
      <c r="B45" s="11"/>
      <c r="D45" s="14"/>
      <c r="F45" s="51">
        <f>CATEGORIE!D25</f>
        <v>0</v>
      </c>
      <c r="G45" s="52"/>
      <c r="H45" s="40">
        <f>SUMIFS('TRANSACTION QUOTIDIENNE'!$I$5:$I$32000,'TRANSACTION QUOTIDIENNE'!$F$5:$F$32000,'APERCU MENSUEL'!F45,'TRANSACTION QUOTIDIENNE'!$C$5:$C$32000,'APERCU MENSUEL'!$C$7)</f>
        <v>0</v>
      </c>
      <c r="I45" s="56" t="str">
        <f t="shared" si="1"/>
        <v/>
      </c>
      <c r="K45" s="51">
        <f>CATEGORIE!E25</f>
        <v>0</v>
      </c>
      <c r="L45" s="52"/>
      <c r="M45" s="44">
        <f>SUMIFS('TRANSACTION QUOTIDIENNE'!$I$5:$I$32000,'TRANSACTION QUOTIDIENNE'!$F$5:$F$32000,'APERCU MENSUEL'!K45,'TRANSACTION QUOTIDIENNE'!$C$5:$C$32000,'APERCU MENSUEL'!$C$7)</f>
        <v>0</v>
      </c>
      <c r="N45" s="63">
        <f t="shared" si="0"/>
        <v>0</v>
      </c>
      <c r="P45" s="51">
        <f>CATEGORIE!N25</f>
        <v>0</v>
      </c>
      <c r="Q45" s="52"/>
      <c r="R45" s="76">
        <f>SUMIFS('TRANSACTION QUOTIDIENNE'!$H$5:$H$32000,'TRANSACTION QUOTIDIENNE'!$F$5:$F$32000,'APERCU MENSUEL'!P45,'TRANSACTION QUOTIDIENNE'!$C$5:$C$32000,'APERCU MENSUEL'!$C$7)</f>
        <v>0</v>
      </c>
      <c r="S45" s="55" t="str">
        <f t="shared" si="2"/>
        <v/>
      </c>
      <c r="U45" s="51">
        <f>CATEGORIE!S25</f>
        <v>0</v>
      </c>
      <c r="V45" s="52"/>
      <c r="W45" s="76">
        <f>COUNTIFS('TRANSACTION QUOTIDIENNE'!$G$5:$G$32000,'APERCU MENSUEL'!U45,'TRANSACTION QUOTIDIENNE'!$C$5:$C$32000,$C$7)</f>
        <v>0</v>
      </c>
      <c r="X45" s="55">
        <f t="shared" si="3"/>
        <v>0</v>
      </c>
    </row>
    <row r="46" spans="2:24" x14ac:dyDescent="0.3">
      <c r="B46" s="11"/>
      <c r="D46" s="14"/>
      <c r="F46" s="51">
        <f>CATEGORIE!D26</f>
        <v>0</v>
      </c>
      <c r="G46" s="52"/>
      <c r="H46" s="40">
        <f>SUMIFS('TRANSACTION QUOTIDIENNE'!$I$5:$I$32000,'TRANSACTION QUOTIDIENNE'!$F$5:$F$32000,'APERCU MENSUEL'!F46,'TRANSACTION QUOTIDIENNE'!$C$5:$C$32000,'APERCU MENSUEL'!$C$7)</f>
        <v>0</v>
      </c>
      <c r="I46" s="56" t="str">
        <f t="shared" si="1"/>
        <v/>
      </c>
      <c r="K46" s="51">
        <f>CATEGORIE!E26</f>
        <v>0</v>
      </c>
      <c r="L46" s="52"/>
      <c r="M46" s="44">
        <f>SUMIFS('TRANSACTION QUOTIDIENNE'!$I$5:$I$32000,'TRANSACTION QUOTIDIENNE'!$F$5:$F$32000,'APERCU MENSUEL'!K46,'TRANSACTION QUOTIDIENNE'!$C$5:$C$32000,'APERCU MENSUEL'!$C$7)</f>
        <v>0</v>
      </c>
      <c r="N46" s="63">
        <f t="shared" si="0"/>
        <v>0</v>
      </c>
      <c r="P46" s="51">
        <f>CATEGORIE!N26</f>
        <v>0</v>
      </c>
      <c r="Q46" s="52"/>
      <c r="R46" s="76">
        <f>SUMIFS('TRANSACTION QUOTIDIENNE'!$H$5:$H$32000,'TRANSACTION QUOTIDIENNE'!$F$5:$F$32000,'APERCU MENSUEL'!P46,'TRANSACTION QUOTIDIENNE'!$C$5:$C$32000,'APERCU MENSUEL'!$C$7)</f>
        <v>0</v>
      </c>
      <c r="S46" s="55" t="str">
        <f t="shared" si="2"/>
        <v/>
      </c>
      <c r="U46" s="51">
        <f>CATEGORIE!S26</f>
        <v>0</v>
      </c>
      <c r="V46" s="52"/>
      <c r="W46" s="76">
        <f>COUNTIFS('TRANSACTION QUOTIDIENNE'!$G$5:$G$32000,'APERCU MENSUEL'!U46,'TRANSACTION QUOTIDIENNE'!$C$5:$C$32000,$C$7)</f>
        <v>0</v>
      </c>
      <c r="X46" s="55">
        <f t="shared" si="3"/>
        <v>0</v>
      </c>
    </row>
    <row r="47" spans="2:24" x14ac:dyDescent="0.3">
      <c r="B47" s="11"/>
      <c r="D47" s="14"/>
      <c r="F47" s="51">
        <f>CATEGORIE!D27</f>
        <v>0</v>
      </c>
      <c r="G47" s="52"/>
      <c r="H47" s="40">
        <f>SUMIFS('TRANSACTION QUOTIDIENNE'!$I$5:$I$32000,'TRANSACTION QUOTIDIENNE'!$F$5:$F$32000,'APERCU MENSUEL'!F47,'TRANSACTION QUOTIDIENNE'!$C$5:$C$32000,'APERCU MENSUEL'!$C$7)</f>
        <v>0</v>
      </c>
      <c r="I47" s="56" t="str">
        <f t="shared" si="1"/>
        <v/>
      </c>
      <c r="K47" s="51">
        <f>CATEGORIE!E27</f>
        <v>0</v>
      </c>
      <c r="L47" s="52"/>
      <c r="M47" s="44">
        <f>SUMIFS('TRANSACTION QUOTIDIENNE'!$I$5:$I$32000,'TRANSACTION QUOTIDIENNE'!$F$5:$F$32000,'APERCU MENSUEL'!K47,'TRANSACTION QUOTIDIENNE'!$C$5:$C$32000,'APERCU MENSUEL'!$C$7)</f>
        <v>0</v>
      </c>
      <c r="N47" s="63">
        <f t="shared" si="0"/>
        <v>0</v>
      </c>
      <c r="P47" s="51">
        <f>CATEGORIE!N27</f>
        <v>0</v>
      </c>
      <c r="Q47" s="52"/>
      <c r="R47" s="76">
        <f>SUMIFS('TRANSACTION QUOTIDIENNE'!$H$5:$H$32000,'TRANSACTION QUOTIDIENNE'!$F$5:$F$32000,'APERCU MENSUEL'!P47,'TRANSACTION QUOTIDIENNE'!$C$5:$C$32000,'APERCU MENSUEL'!$C$7)</f>
        <v>0</v>
      </c>
      <c r="S47" s="55" t="str">
        <f t="shared" si="2"/>
        <v/>
      </c>
      <c r="U47" s="51">
        <f>CATEGORIE!S27</f>
        <v>0</v>
      </c>
      <c r="V47" s="52"/>
      <c r="W47" s="76">
        <f>COUNTIFS('TRANSACTION QUOTIDIENNE'!$G$5:$G$32000,'APERCU MENSUEL'!U47,'TRANSACTION QUOTIDIENNE'!$C$5:$C$32000,$C$7)</f>
        <v>0</v>
      </c>
      <c r="X47" s="55">
        <f t="shared" si="3"/>
        <v>0</v>
      </c>
    </row>
    <row r="48" spans="2:24" x14ac:dyDescent="0.3">
      <c r="B48" s="11"/>
      <c r="D48" s="14"/>
      <c r="F48" s="51">
        <f>CATEGORIE!D28</f>
        <v>0</v>
      </c>
      <c r="G48" s="52"/>
      <c r="H48" s="40">
        <f>SUMIFS('TRANSACTION QUOTIDIENNE'!$I$5:$I$32000,'TRANSACTION QUOTIDIENNE'!$F$5:$F$32000,'APERCU MENSUEL'!F48,'TRANSACTION QUOTIDIENNE'!$C$5:$C$32000,'APERCU MENSUEL'!$C$7)</f>
        <v>0</v>
      </c>
      <c r="I48" s="56" t="str">
        <f t="shared" si="1"/>
        <v/>
      </c>
      <c r="K48" s="51">
        <f>CATEGORIE!E28</f>
        <v>0</v>
      </c>
      <c r="L48" s="52"/>
      <c r="M48" s="44">
        <f>SUMIFS('TRANSACTION QUOTIDIENNE'!$I$5:$I$32000,'TRANSACTION QUOTIDIENNE'!$F$5:$F$32000,'APERCU MENSUEL'!K48,'TRANSACTION QUOTIDIENNE'!$C$5:$C$32000,'APERCU MENSUEL'!$C$7)</f>
        <v>0</v>
      </c>
      <c r="N48" s="63">
        <f t="shared" si="0"/>
        <v>0</v>
      </c>
      <c r="P48" s="51">
        <f>CATEGORIE!N28</f>
        <v>0</v>
      </c>
      <c r="Q48" s="52"/>
      <c r="R48" s="76">
        <f>SUMIFS('TRANSACTION QUOTIDIENNE'!$H$5:$H$32000,'TRANSACTION QUOTIDIENNE'!$F$5:$F$32000,'APERCU MENSUEL'!P48,'TRANSACTION QUOTIDIENNE'!$C$5:$C$32000,'APERCU MENSUEL'!$C$7)</f>
        <v>0</v>
      </c>
      <c r="S48" s="55" t="str">
        <f t="shared" si="2"/>
        <v/>
      </c>
      <c r="U48" s="51">
        <f>CATEGORIE!S28</f>
        <v>0</v>
      </c>
      <c r="V48" s="52"/>
      <c r="W48" s="76">
        <f>COUNTIFS('TRANSACTION QUOTIDIENNE'!$G$5:$G$32000,'APERCU MENSUEL'!U48,'TRANSACTION QUOTIDIENNE'!$C$5:$C$32000,$C$7)</f>
        <v>0</v>
      </c>
      <c r="X48" s="55">
        <f t="shared" si="3"/>
        <v>0</v>
      </c>
    </row>
    <row r="49" spans="2:24" x14ac:dyDescent="0.3">
      <c r="B49" s="11"/>
      <c r="D49" s="14"/>
      <c r="F49" s="51">
        <f>CATEGORIE!D29</f>
        <v>0</v>
      </c>
      <c r="G49" s="52"/>
      <c r="H49" s="40">
        <f>SUMIFS('TRANSACTION QUOTIDIENNE'!$I$5:$I$32000,'TRANSACTION QUOTIDIENNE'!$F$5:$F$32000,'APERCU MENSUEL'!F49,'TRANSACTION QUOTIDIENNE'!$C$5:$C$32000,'APERCU MENSUEL'!$C$7)</f>
        <v>0</v>
      </c>
      <c r="I49" s="56" t="str">
        <f t="shared" si="1"/>
        <v/>
      </c>
      <c r="K49" s="51">
        <f>CATEGORIE!E29</f>
        <v>0</v>
      </c>
      <c r="L49" s="52"/>
      <c r="M49" s="44">
        <f>SUMIFS('TRANSACTION QUOTIDIENNE'!$I$5:$I$32000,'TRANSACTION QUOTIDIENNE'!$F$5:$F$32000,'APERCU MENSUEL'!K49,'TRANSACTION QUOTIDIENNE'!$C$5:$C$32000,'APERCU MENSUEL'!$C$7)</f>
        <v>0</v>
      </c>
      <c r="N49" s="63">
        <f t="shared" si="0"/>
        <v>0</v>
      </c>
      <c r="P49" s="51">
        <f>CATEGORIE!N29</f>
        <v>0</v>
      </c>
      <c r="Q49" s="52"/>
      <c r="R49" s="76">
        <f>SUMIFS('TRANSACTION QUOTIDIENNE'!$H$5:$H$32000,'TRANSACTION QUOTIDIENNE'!$F$5:$F$32000,'APERCU MENSUEL'!P49,'TRANSACTION QUOTIDIENNE'!$C$5:$C$32000,'APERCU MENSUEL'!$C$7)</f>
        <v>0</v>
      </c>
      <c r="S49" s="55" t="str">
        <f t="shared" si="2"/>
        <v/>
      </c>
      <c r="U49" s="51">
        <f>CATEGORIE!S29</f>
        <v>0</v>
      </c>
      <c r="V49" s="52"/>
      <c r="W49" s="76">
        <f>COUNTIFS('TRANSACTION QUOTIDIENNE'!$G$5:$G$32000,'APERCU MENSUEL'!U49,'TRANSACTION QUOTIDIENNE'!$C$5:$C$32000,$C$7)</f>
        <v>0</v>
      </c>
      <c r="X49" s="55">
        <f t="shared" si="3"/>
        <v>0</v>
      </c>
    </row>
    <row r="50" spans="2:24" x14ac:dyDescent="0.3">
      <c r="B50" s="12"/>
      <c r="C50" s="15"/>
      <c r="D50" s="16"/>
      <c r="F50" s="51">
        <f>CATEGORIE!D30</f>
        <v>0</v>
      </c>
      <c r="G50" s="52"/>
      <c r="H50" s="40">
        <f>SUMIFS('TRANSACTION QUOTIDIENNE'!$I$5:$I$32000,'TRANSACTION QUOTIDIENNE'!$F$5:$F$32000,'APERCU MENSUEL'!F50,'TRANSACTION QUOTIDIENNE'!$C$5:$C$32000,'APERCU MENSUEL'!$C$7)</f>
        <v>0</v>
      </c>
      <c r="I50" s="56" t="str">
        <f t="shared" si="1"/>
        <v/>
      </c>
      <c r="K50" s="51">
        <f>CATEGORIE!E30</f>
        <v>0</v>
      </c>
      <c r="L50" s="52"/>
      <c r="M50" s="44">
        <f>SUMIFS('TRANSACTION QUOTIDIENNE'!$I$5:$I$32000,'TRANSACTION QUOTIDIENNE'!$F$5:$F$32000,'APERCU MENSUEL'!K50,'TRANSACTION QUOTIDIENNE'!$C$5:$C$32000,'APERCU MENSUEL'!$C$7)</f>
        <v>0</v>
      </c>
      <c r="N50" s="63">
        <f t="shared" si="0"/>
        <v>0</v>
      </c>
      <c r="P50" s="51">
        <f>CATEGORIE!N30</f>
        <v>0</v>
      </c>
      <c r="Q50" s="52"/>
      <c r="R50" s="76">
        <f>SUMIFS('TRANSACTION QUOTIDIENNE'!$H$5:$H$32000,'TRANSACTION QUOTIDIENNE'!$F$5:$F$32000,'APERCU MENSUEL'!P50,'TRANSACTION QUOTIDIENNE'!$C$5:$C$32000,'APERCU MENSUEL'!$C$7)</f>
        <v>0</v>
      </c>
      <c r="S50" s="55" t="str">
        <f t="shared" si="2"/>
        <v/>
      </c>
      <c r="U50" s="51">
        <f>CATEGORIE!S30</f>
        <v>0</v>
      </c>
      <c r="V50" s="52"/>
      <c r="W50" s="76">
        <f>COUNTIFS('TRANSACTION QUOTIDIENNE'!$G$5:$G$32000,'APERCU MENSUEL'!U50,'TRANSACTION QUOTIDIENNE'!$C$5:$C$32000,$C$7)</f>
        <v>0</v>
      </c>
      <c r="X50" s="55">
        <f t="shared" si="3"/>
        <v>0</v>
      </c>
    </row>
    <row r="51" spans="2:24" x14ac:dyDescent="0.3">
      <c r="F51" s="51">
        <f>CATEGORIE!D31</f>
        <v>0</v>
      </c>
      <c r="G51" s="52"/>
      <c r="H51" s="40">
        <f>SUMIFS('TRANSACTION QUOTIDIENNE'!$I$5:$I$32000,'TRANSACTION QUOTIDIENNE'!$F$5:$F$32000,'APERCU MENSUEL'!F51,'TRANSACTION QUOTIDIENNE'!$C$5:$C$32000,'APERCU MENSUEL'!$C$7)</f>
        <v>0</v>
      </c>
      <c r="I51" s="56" t="str">
        <f t="shared" si="1"/>
        <v/>
      </c>
      <c r="K51" s="51">
        <f>CATEGORIE!E31</f>
        <v>0</v>
      </c>
      <c r="L51" s="52"/>
      <c r="M51" s="44">
        <f>SUMIFS('TRANSACTION QUOTIDIENNE'!$I$5:$I$32000,'TRANSACTION QUOTIDIENNE'!$F$5:$F$32000,'APERCU MENSUEL'!K51,'TRANSACTION QUOTIDIENNE'!$C$5:$C$32000,'APERCU MENSUEL'!$C$7)</f>
        <v>0</v>
      </c>
      <c r="N51" s="63">
        <f t="shared" si="0"/>
        <v>0</v>
      </c>
      <c r="P51" s="51">
        <f>CATEGORIE!N31</f>
        <v>0</v>
      </c>
      <c r="Q51" s="52"/>
      <c r="R51" s="76">
        <f>SUMIFS('TRANSACTION QUOTIDIENNE'!$H$5:$H$32000,'TRANSACTION QUOTIDIENNE'!$F$5:$F$32000,'APERCU MENSUEL'!P51,'TRANSACTION QUOTIDIENNE'!$C$5:$C$32000,'APERCU MENSUEL'!$C$7)</f>
        <v>0</v>
      </c>
      <c r="S51" s="55" t="str">
        <f t="shared" si="2"/>
        <v/>
      </c>
      <c r="U51" s="51">
        <f>CATEGORIE!S31</f>
        <v>0</v>
      </c>
      <c r="V51" s="52"/>
      <c r="W51" s="76">
        <f>COUNTIFS('TRANSACTION QUOTIDIENNE'!$G$5:$G$32000,'APERCU MENSUEL'!U51,'TRANSACTION QUOTIDIENNE'!$C$5:$C$32000,$C$7)</f>
        <v>0</v>
      </c>
      <c r="X51" s="55">
        <f t="shared" si="3"/>
        <v>0</v>
      </c>
    </row>
    <row r="52" spans="2:24" x14ac:dyDescent="0.3">
      <c r="F52" s="51">
        <f>CATEGORIE!D32</f>
        <v>0</v>
      </c>
      <c r="G52" s="52"/>
      <c r="H52" s="40">
        <f>SUMIFS('TRANSACTION QUOTIDIENNE'!$I$5:$I$32000,'TRANSACTION QUOTIDIENNE'!$F$5:$F$32000,'APERCU MENSUEL'!F52,'TRANSACTION QUOTIDIENNE'!$C$5:$C$32000,'APERCU MENSUEL'!$C$7)</f>
        <v>0</v>
      </c>
      <c r="I52" s="56" t="str">
        <f t="shared" si="1"/>
        <v/>
      </c>
      <c r="K52" s="51">
        <f>CATEGORIE!E32</f>
        <v>0</v>
      </c>
      <c r="L52" s="52"/>
      <c r="M52" s="44">
        <f>SUMIFS('TRANSACTION QUOTIDIENNE'!$I$5:$I$32000,'TRANSACTION QUOTIDIENNE'!$F$5:$F$32000,'APERCU MENSUEL'!K52,'TRANSACTION QUOTIDIENNE'!$C$5:$C$32000,'APERCU MENSUEL'!$C$7)</f>
        <v>0</v>
      </c>
      <c r="N52" s="63">
        <f t="shared" si="0"/>
        <v>0</v>
      </c>
      <c r="P52" s="51">
        <f>CATEGORIE!N32</f>
        <v>0</v>
      </c>
      <c r="Q52" s="52"/>
      <c r="R52" s="76">
        <f>SUMIFS('TRANSACTION QUOTIDIENNE'!$H$5:$H$32000,'TRANSACTION QUOTIDIENNE'!$F$5:$F$32000,'APERCU MENSUEL'!P52,'TRANSACTION QUOTIDIENNE'!$C$5:$C$32000,'APERCU MENSUEL'!$C$7)</f>
        <v>0</v>
      </c>
      <c r="S52" s="55" t="str">
        <f t="shared" si="2"/>
        <v/>
      </c>
      <c r="U52" s="51">
        <f>CATEGORIE!S32</f>
        <v>0</v>
      </c>
      <c r="V52" s="52"/>
      <c r="W52" s="76">
        <f>COUNTIFS('TRANSACTION QUOTIDIENNE'!$G$5:$G$32000,'APERCU MENSUEL'!U52,'TRANSACTION QUOTIDIENNE'!$C$5:$C$32000,$C$7)</f>
        <v>0</v>
      </c>
      <c r="X52" s="55">
        <f t="shared" si="3"/>
        <v>0</v>
      </c>
    </row>
    <row r="53" spans="2:24" x14ac:dyDescent="0.3">
      <c r="F53" s="51">
        <f>CATEGORIE!D33</f>
        <v>0</v>
      </c>
      <c r="G53" s="52"/>
      <c r="H53" s="40">
        <f>SUMIFS('TRANSACTION QUOTIDIENNE'!$I$5:$I$32000,'TRANSACTION QUOTIDIENNE'!$F$5:$F$32000,'APERCU MENSUEL'!F53,'TRANSACTION QUOTIDIENNE'!$C$5:$C$32000,'APERCU MENSUEL'!$C$7)</f>
        <v>0</v>
      </c>
      <c r="I53" s="56" t="str">
        <f t="shared" si="1"/>
        <v/>
      </c>
      <c r="K53" s="51">
        <f>CATEGORIE!E33</f>
        <v>0</v>
      </c>
      <c r="L53" s="52"/>
      <c r="M53" s="44">
        <f>SUMIFS('TRANSACTION QUOTIDIENNE'!$I$5:$I$32000,'TRANSACTION QUOTIDIENNE'!$F$5:$F$32000,'APERCU MENSUEL'!K53,'TRANSACTION QUOTIDIENNE'!$C$5:$C$32000,'APERCU MENSUEL'!$C$7)</f>
        <v>0</v>
      </c>
      <c r="N53" s="63">
        <f t="shared" si="0"/>
        <v>0</v>
      </c>
      <c r="P53" s="51">
        <f>CATEGORIE!N33</f>
        <v>0</v>
      </c>
      <c r="Q53" s="52"/>
      <c r="R53" s="76">
        <f>SUMIFS('TRANSACTION QUOTIDIENNE'!$H$5:$H$32000,'TRANSACTION QUOTIDIENNE'!$F$5:$F$32000,'APERCU MENSUEL'!P53,'TRANSACTION QUOTIDIENNE'!$C$5:$C$32000,'APERCU MENSUEL'!$C$7)</f>
        <v>0</v>
      </c>
      <c r="S53" s="55" t="str">
        <f t="shared" si="2"/>
        <v/>
      </c>
      <c r="U53" s="51">
        <f>CATEGORIE!S33</f>
        <v>0</v>
      </c>
      <c r="V53" s="52"/>
      <c r="W53" s="76">
        <f>COUNTIFS('TRANSACTION QUOTIDIENNE'!$G$5:$G$32000,'APERCU MENSUEL'!U53,'TRANSACTION QUOTIDIENNE'!$C$5:$C$32000,$C$7)</f>
        <v>0</v>
      </c>
      <c r="X53" s="55">
        <f t="shared" si="3"/>
        <v>0</v>
      </c>
    </row>
    <row r="54" spans="2:24" x14ac:dyDescent="0.3">
      <c r="F54" s="51">
        <f>CATEGORIE!D34</f>
        <v>0</v>
      </c>
      <c r="G54" s="52"/>
      <c r="H54" s="40">
        <f>SUMIFS('TRANSACTION QUOTIDIENNE'!$I$5:$I$32000,'TRANSACTION QUOTIDIENNE'!$F$5:$F$32000,'APERCU MENSUEL'!F54,'TRANSACTION QUOTIDIENNE'!$C$5:$C$32000,'APERCU MENSUEL'!$C$7)</f>
        <v>0</v>
      </c>
      <c r="I54" s="56" t="str">
        <f t="shared" si="1"/>
        <v/>
      </c>
      <c r="K54" s="51">
        <f>CATEGORIE!E34</f>
        <v>0</v>
      </c>
      <c r="L54" s="52"/>
      <c r="M54" s="44">
        <f>SUMIFS('TRANSACTION QUOTIDIENNE'!$I$5:$I$32000,'TRANSACTION QUOTIDIENNE'!$F$5:$F$32000,'APERCU MENSUEL'!K54,'TRANSACTION QUOTIDIENNE'!$C$5:$C$32000,'APERCU MENSUEL'!$C$7)</f>
        <v>0</v>
      </c>
      <c r="N54" s="63">
        <f t="shared" si="0"/>
        <v>0</v>
      </c>
      <c r="P54" s="51">
        <f>CATEGORIE!N34</f>
        <v>0</v>
      </c>
      <c r="Q54" s="52"/>
      <c r="R54" s="76">
        <f>SUMIFS('TRANSACTION QUOTIDIENNE'!$H$5:$H$32000,'TRANSACTION QUOTIDIENNE'!$F$5:$F$32000,'APERCU MENSUEL'!P54,'TRANSACTION QUOTIDIENNE'!$C$5:$C$32000,'APERCU MENSUEL'!$C$7)</f>
        <v>0</v>
      </c>
      <c r="S54" s="55" t="str">
        <f t="shared" si="2"/>
        <v/>
      </c>
      <c r="U54" s="51">
        <f>CATEGORIE!S34</f>
        <v>0</v>
      </c>
      <c r="V54" s="52"/>
      <c r="W54" s="76">
        <f>COUNTIFS('TRANSACTION QUOTIDIENNE'!$G$5:$G$32000,'APERCU MENSUEL'!U54,'TRANSACTION QUOTIDIENNE'!$C$5:$C$32000,$C$7)</f>
        <v>0</v>
      </c>
      <c r="X54" s="55">
        <f t="shared" si="3"/>
        <v>0</v>
      </c>
    </row>
    <row r="55" spans="2:24" x14ac:dyDescent="0.3">
      <c r="F55" s="51">
        <f>CATEGORIE!D35</f>
        <v>0</v>
      </c>
      <c r="G55" s="52"/>
      <c r="H55" s="40">
        <f>SUMIFS('TRANSACTION QUOTIDIENNE'!$I$5:$I$32000,'TRANSACTION QUOTIDIENNE'!$F$5:$F$32000,'APERCU MENSUEL'!F55,'TRANSACTION QUOTIDIENNE'!$C$5:$C$32000,'APERCU MENSUEL'!$C$7)</f>
        <v>0</v>
      </c>
      <c r="I55" s="56" t="str">
        <f t="shared" si="1"/>
        <v/>
      </c>
      <c r="K55" s="51">
        <f>CATEGORIE!E35</f>
        <v>0</v>
      </c>
      <c r="L55" s="52"/>
      <c r="M55" s="44">
        <f>SUMIFS('TRANSACTION QUOTIDIENNE'!$I$5:$I$32000,'TRANSACTION QUOTIDIENNE'!$F$5:$F$32000,'APERCU MENSUEL'!K55,'TRANSACTION QUOTIDIENNE'!$C$5:$C$32000,'APERCU MENSUEL'!$C$7)</f>
        <v>0</v>
      </c>
      <c r="N55" s="63">
        <f t="shared" si="0"/>
        <v>0</v>
      </c>
      <c r="P55" s="51">
        <f>CATEGORIE!N35</f>
        <v>0</v>
      </c>
      <c r="Q55" s="52"/>
      <c r="R55" s="76">
        <f>SUMIFS('TRANSACTION QUOTIDIENNE'!$H$5:$H$32000,'TRANSACTION QUOTIDIENNE'!$F$5:$F$32000,'APERCU MENSUEL'!P55,'TRANSACTION QUOTIDIENNE'!$C$5:$C$32000,'APERCU MENSUEL'!$C$7)</f>
        <v>0</v>
      </c>
      <c r="S55" s="55" t="str">
        <f t="shared" si="2"/>
        <v/>
      </c>
      <c r="U55" s="51">
        <f>CATEGORIE!S35</f>
        <v>0</v>
      </c>
      <c r="V55" s="52"/>
      <c r="W55" s="76">
        <f>COUNTIFS('TRANSACTION QUOTIDIENNE'!$G$5:$G$32000,'APERCU MENSUEL'!U55,'TRANSACTION QUOTIDIENNE'!$C$5:$C$32000,$C$7)</f>
        <v>0</v>
      </c>
      <c r="X55" s="55">
        <f t="shared" si="3"/>
        <v>0</v>
      </c>
    </row>
    <row r="56" spans="2:24" x14ac:dyDescent="0.3">
      <c r="F56" s="51">
        <f>CATEGORIE!D36</f>
        <v>0</v>
      </c>
      <c r="G56" s="52"/>
      <c r="H56" s="40">
        <f>SUMIFS('TRANSACTION QUOTIDIENNE'!$I$5:$I$32000,'TRANSACTION QUOTIDIENNE'!$F$5:$F$32000,'APERCU MENSUEL'!F56,'TRANSACTION QUOTIDIENNE'!$C$5:$C$32000,'APERCU MENSUEL'!$C$7)</f>
        <v>0</v>
      </c>
      <c r="I56" s="56" t="str">
        <f t="shared" si="1"/>
        <v/>
      </c>
      <c r="K56" s="51">
        <f>CATEGORIE!E36</f>
        <v>0</v>
      </c>
      <c r="L56" s="52"/>
      <c r="M56" s="44">
        <f>SUMIFS('TRANSACTION QUOTIDIENNE'!$I$5:$I$32000,'TRANSACTION QUOTIDIENNE'!$F$5:$F$32000,'APERCU MENSUEL'!K56,'TRANSACTION QUOTIDIENNE'!$C$5:$C$32000,'APERCU MENSUEL'!$C$7)</f>
        <v>0</v>
      </c>
      <c r="N56" s="63">
        <f t="shared" si="0"/>
        <v>0</v>
      </c>
      <c r="P56" s="51">
        <f>CATEGORIE!N36</f>
        <v>0</v>
      </c>
      <c r="Q56" s="52"/>
      <c r="R56" s="76">
        <f>SUMIFS('TRANSACTION QUOTIDIENNE'!$H$5:$H$32000,'TRANSACTION QUOTIDIENNE'!$F$5:$F$32000,'APERCU MENSUEL'!P56,'TRANSACTION QUOTIDIENNE'!$C$5:$C$32000,'APERCU MENSUEL'!$C$7)</f>
        <v>0</v>
      </c>
      <c r="S56" s="55" t="str">
        <f t="shared" si="2"/>
        <v/>
      </c>
      <c r="U56" s="51">
        <f>CATEGORIE!S36</f>
        <v>0</v>
      </c>
      <c r="V56" s="52"/>
      <c r="W56" s="76">
        <f>COUNTIFS('TRANSACTION QUOTIDIENNE'!$G$5:$G$32000,'APERCU MENSUEL'!U56,'TRANSACTION QUOTIDIENNE'!$C$5:$C$32000,$C$7)</f>
        <v>0</v>
      </c>
      <c r="X56" s="55">
        <f t="shared" si="3"/>
        <v>0</v>
      </c>
    </row>
    <row r="57" spans="2:24" x14ac:dyDescent="0.3">
      <c r="F57" s="51">
        <f>CATEGORIE!D37</f>
        <v>0</v>
      </c>
      <c r="G57" s="52"/>
      <c r="H57" s="40">
        <f>SUMIFS('TRANSACTION QUOTIDIENNE'!$I$5:$I$32000,'TRANSACTION QUOTIDIENNE'!$F$5:$F$32000,'APERCU MENSUEL'!F57,'TRANSACTION QUOTIDIENNE'!$C$5:$C$32000,'APERCU MENSUEL'!$C$7)</f>
        <v>0</v>
      </c>
      <c r="I57" s="56" t="str">
        <f t="shared" si="1"/>
        <v/>
      </c>
      <c r="K57" s="51">
        <f>CATEGORIE!E37</f>
        <v>0</v>
      </c>
      <c r="L57" s="52"/>
      <c r="M57" s="44">
        <f>SUMIFS('TRANSACTION QUOTIDIENNE'!$I$5:$I$32000,'TRANSACTION QUOTIDIENNE'!$F$5:$F$32000,'APERCU MENSUEL'!K57,'TRANSACTION QUOTIDIENNE'!$C$5:$C$32000,'APERCU MENSUEL'!$C$7)</f>
        <v>0</v>
      </c>
      <c r="N57" s="63">
        <f t="shared" si="0"/>
        <v>0</v>
      </c>
      <c r="P57" s="51">
        <f>CATEGORIE!N37</f>
        <v>0</v>
      </c>
      <c r="Q57" s="52"/>
      <c r="R57" s="76">
        <f>SUMIFS('TRANSACTION QUOTIDIENNE'!$H$5:$H$32000,'TRANSACTION QUOTIDIENNE'!$F$5:$F$32000,'APERCU MENSUEL'!P57,'TRANSACTION QUOTIDIENNE'!$C$5:$C$32000,'APERCU MENSUEL'!$C$7)</f>
        <v>0</v>
      </c>
      <c r="S57" s="55" t="str">
        <f t="shared" si="2"/>
        <v/>
      </c>
      <c r="U57" s="51">
        <f>CATEGORIE!S37</f>
        <v>0</v>
      </c>
      <c r="V57" s="52"/>
      <c r="W57" s="76">
        <f>COUNTIFS('TRANSACTION QUOTIDIENNE'!$G$5:$G$32000,'APERCU MENSUEL'!U57,'TRANSACTION QUOTIDIENNE'!$C$5:$C$32000,$C$7)</f>
        <v>0</v>
      </c>
      <c r="X57" s="55">
        <f t="shared" si="3"/>
        <v>0</v>
      </c>
    </row>
    <row r="58" spans="2:24" x14ac:dyDescent="0.3">
      <c r="F58" s="51">
        <f>CATEGORIE!D38</f>
        <v>0</v>
      </c>
      <c r="G58" s="52"/>
      <c r="H58" s="40">
        <f>SUMIFS('TRANSACTION QUOTIDIENNE'!$I$5:$I$32000,'TRANSACTION QUOTIDIENNE'!$F$5:$F$32000,'APERCU MENSUEL'!F58,'TRANSACTION QUOTIDIENNE'!$C$5:$C$32000,'APERCU MENSUEL'!$C$7)</f>
        <v>0</v>
      </c>
      <c r="I58" s="56" t="str">
        <f t="shared" si="1"/>
        <v/>
      </c>
      <c r="K58" s="51">
        <f>CATEGORIE!E38</f>
        <v>0</v>
      </c>
      <c r="L58" s="52"/>
      <c r="M58" s="44">
        <f>SUMIFS('TRANSACTION QUOTIDIENNE'!$I$5:$I$32000,'TRANSACTION QUOTIDIENNE'!$F$5:$F$32000,'APERCU MENSUEL'!K58,'TRANSACTION QUOTIDIENNE'!$C$5:$C$32000,'APERCU MENSUEL'!$C$7)</f>
        <v>0</v>
      </c>
      <c r="N58" s="63">
        <f t="shared" si="0"/>
        <v>0</v>
      </c>
      <c r="P58" s="51">
        <f>CATEGORIE!N38</f>
        <v>0</v>
      </c>
      <c r="Q58" s="52"/>
      <c r="R58" s="76">
        <f>SUMIFS('TRANSACTION QUOTIDIENNE'!$H$5:$H$32000,'TRANSACTION QUOTIDIENNE'!$F$5:$F$32000,'APERCU MENSUEL'!P58,'TRANSACTION QUOTIDIENNE'!$C$5:$C$32000,'APERCU MENSUEL'!$C$7)</f>
        <v>0</v>
      </c>
      <c r="S58" s="55" t="str">
        <f t="shared" si="2"/>
        <v/>
      </c>
      <c r="U58" s="51">
        <f>CATEGORIE!S38</f>
        <v>0</v>
      </c>
      <c r="V58" s="52"/>
      <c r="W58" s="76">
        <f>COUNTIFS('TRANSACTION QUOTIDIENNE'!$G$5:$G$32000,'APERCU MENSUEL'!U58,'TRANSACTION QUOTIDIENNE'!$C$5:$C$32000,$C$7)</f>
        <v>0</v>
      </c>
      <c r="X58" s="55">
        <f t="shared" si="3"/>
        <v>0</v>
      </c>
    </row>
    <row r="59" spans="2:24" x14ac:dyDescent="0.3">
      <c r="F59" s="51">
        <f>CATEGORIE!D39</f>
        <v>0</v>
      </c>
      <c r="G59" s="52"/>
      <c r="H59" s="40">
        <f>SUMIFS('TRANSACTION QUOTIDIENNE'!$I$5:$I$32000,'TRANSACTION QUOTIDIENNE'!$F$5:$F$32000,'APERCU MENSUEL'!F59,'TRANSACTION QUOTIDIENNE'!$C$5:$C$32000,'APERCU MENSUEL'!$C$7)</f>
        <v>0</v>
      </c>
      <c r="I59" s="56" t="str">
        <f t="shared" si="1"/>
        <v/>
      </c>
      <c r="K59" s="51">
        <f>CATEGORIE!E39</f>
        <v>0</v>
      </c>
      <c r="L59" s="52"/>
      <c r="M59" s="44">
        <f>SUMIFS('TRANSACTION QUOTIDIENNE'!$I$5:$I$32000,'TRANSACTION QUOTIDIENNE'!$F$5:$F$32000,'APERCU MENSUEL'!K59,'TRANSACTION QUOTIDIENNE'!$C$5:$C$32000,'APERCU MENSUEL'!$C$7)</f>
        <v>0</v>
      </c>
      <c r="N59" s="63">
        <f t="shared" ref="N59:N90" si="4">IFERROR(+M59/SUM($M$27:$M$262),"")</f>
        <v>0</v>
      </c>
      <c r="P59" s="51">
        <f>CATEGORIE!N39</f>
        <v>0</v>
      </c>
      <c r="Q59" s="52"/>
      <c r="R59" s="76">
        <f>SUMIFS('TRANSACTION QUOTIDIENNE'!$H$5:$H$32000,'TRANSACTION QUOTIDIENNE'!$F$5:$F$32000,'APERCU MENSUEL'!P59,'TRANSACTION QUOTIDIENNE'!$C$5:$C$32000,'APERCU MENSUEL'!$C$7)</f>
        <v>0</v>
      </c>
      <c r="S59" s="55" t="str">
        <f t="shared" si="2"/>
        <v/>
      </c>
      <c r="U59" s="51">
        <f>CATEGORIE!S39</f>
        <v>0</v>
      </c>
      <c r="V59" s="52"/>
      <c r="W59" s="76">
        <f>COUNTIFS('TRANSACTION QUOTIDIENNE'!$G$5:$G$32000,'APERCU MENSUEL'!U59,'TRANSACTION QUOTIDIENNE'!$C$5:$C$32000,$C$7)</f>
        <v>0</v>
      </c>
      <c r="X59" s="55">
        <f t="shared" si="3"/>
        <v>0</v>
      </c>
    </row>
    <row r="60" spans="2:24" x14ac:dyDescent="0.3">
      <c r="F60" s="51">
        <f>CATEGORIE!D40</f>
        <v>0</v>
      </c>
      <c r="G60" s="52"/>
      <c r="H60" s="40">
        <f>SUMIFS('TRANSACTION QUOTIDIENNE'!$I$5:$I$32000,'TRANSACTION QUOTIDIENNE'!$F$5:$F$32000,'APERCU MENSUEL'!F60,'TRANSACTION QUOTIDIENNE'!$C$5:$C$32000,'APERCU MENSUEL'!$C$7)</f>
        <v>0</v>
      </c>
      <c r="I60" s="56" t="str">
        <f t="shared" ref="I60:I91" si="5">IFERROR(+H60/SUM($H$27:$H$262),"")</f>
        <v/>
      </c>
      <c r="K60" s="51">
        <f>CATEGORIE!E40</f>
        <v>0</v>
      </c>
      <c r="L60" s="52"/>
      <c r="M60" s="44">
        <f>SUMIFS('TRANSACTION QUOTIDIENNE'!$I$5:$I$32000,'TRANSACTION QUOTIDIENNE'!$F$5:$F$32000,'APERCU MENSUEL'!K60,'TRANSACTION QUOTIDIENNE'!$C$5:$C$32000,'APERCU MENSUEL'!$C$7)</f>
        <v>0</v>
      </c>
      <c r="N60" s="63">
        <f t="shared" si="4"/>
        <v>0</v>
      </c>
      <c r="P60" s="51">
        <f>CATEGORIE!N40</f>
        <v>0</v>
      </c>
      <c r="Q60" s="52"/>
      <c r="R60" s="76">
        <f>SUMIFS('TRANSACTION QUOTIDIENNE'!$H$5:$H$32000,'TRANSACTION QUOTIDIENNE'!$F$5:$F$32000,'APERCU MENSUEL'!P60,'TRANSACTION QUOTIDIENNE'!$C$5:$C$32000,'APERCU MENSUEL'!$C$7)</f>
        <v>0</v>
      </c>
      <c r="S60" s="55" t="str">
        <f t="shared" si="2"/>
        <v/>
      </c>
      <c r="U60" s="51">
        <f>CATEGORIE!S40</f>
        <v>0</v>
      </c>
      <c r="V60" s="52"/>
      <c r="W60" s="76">
        <f>COUNTIFS('TRANSACTION QUOTIDIENNE'!$G$5:$G$32000,'APERCU MENSUEL'!U60,'TRANSACTION QUOTIDIENNE'!$C$5:$C$32000,$C$7)</f>
        <v>0</v>
      </c>
      <c r="X60" s="55">
        <f t="shared" si="3"/>
        <v>0</v>
      </c>
    </row>
    <row r="61" spans="2:24" x14ac:dyDescent="0.3">
      <c r="F61" s="51">
        <f>CATEGORIE!D41</f>
        <v>0</v>
      </c>
      <c r="G61" s="52"/>
      <c r="H61" s="40">
        <f>SUMIFS('TRANSACTION QUOTIDIENNE'!$I$5:$I$32000,'TRANSACTION QUOTIDIENNE'!$F$5:$F$32000,'APERCU MENSUEL'!F61,'TRANSACTION QUOTIDIENNE'!$C$5:$C$32000,'APERCU MENSUEL'!$C$7)</f>
        <v>0</v>
      </c>
      <c r="I61" s="56" t="str">
        <f t="shared" si="5"/>
        <v/>
      </c>
      <c r="K61" s="51">
        <f>CATEGORIE!E41</f>
        <v>0</v>
      </c>
      <c r="L61" s="52"/>
      <c r="M61" s="44">
        <f>SUMIFS('TRANSACTION QUOTIDIENNE'!$I$5:$I$32000,'TRANSACTION QUOTIDIENNE'!$F$5:$F$32000,'APERCU MENSUEL'!K61,'TRANSACTION QUOTIDIENNE'!$C$5:$C$32000,'APERCU MENSUEL'!$C$7)</f>
        <v>0</v>
      </c>
      <c r="N61" s="63">
        <f t="shared" si="4"/>
        <v>0</v>
      </c>
      <c r="P61" s="51">
        <f>CATEGORIE!N41</f>
        <v>0</v>
      </c>
      <c r="Q61" s="52"/>
      <c r="R61" s="76">
        <f>SUMIFS('TRANSACTION QUOTIDIENNE'!$H$5:$H$32000,'TRANSACTION QUOTIDIENNE'!$F$5:$F$32000,'APERCU MENSUEL'!P61,'TRANSACTION QUOTIDIENNE'!$C$5:$C$32000,'APERCU MENSUEL'!$C$7)</f>
        <v>0</v>
      </c>
      <c r="S61" s="55" t="str">
        <f t="shared" si="2"/>
        <v/>
      </c>
      <c r="U61" s="51">
        <f>CATEGORIE!S41</f>
        <v>0</v>
      </c>
      <c r="V61" s="52"/>
      <c r="W61" s="76">
        <f>COUNTIFS('TRANSACTION QUOTIDIENNE'!$G$5:$G$32000,'APERCU MENSUEL'!U61,'TRANSACTION QUOTIDIENNE'!$C$5:$C$32000,$C$7)</f>
        <v>0</v>
      </c>
      <c r="X61" s="55">
        <f t="shared" si="3"/>
        <v>0</v>
      </c>
    </row>
    <row r="62" spans="2:24" x14ac:dyDescent="0.3">
      <c r="F62" s="51">
        <f>CATEGORIE!D42</f>
        <v>0</v>
      </c>
      <c r="G62" s="52"/>
      <c r="H62" s="40">
        <f>SUMIFS('TRANSACTION QUOTIDIENNE'!$I$5:$I$32000,'TRANSACTION QUOTIDIENNE'!$F$5:$F$32000,'APERCU MENSUEL'!F62,'TRANSACTION QUOTIDIENNE'!$C$5:$C$32000,'APERCU MENSUEL'!$C$7)</f>
        <v>0</v>
      </c>
      <c r="I62" s="56" t="str">
        <f t="shared" si="5"/>
        <v/>
      </c>
      <c r="K62" s="51">
        <f>CATEGORIE!E42</f>
        <v>0</v>
      </c>
      <c r="L62" s="52"/>
      <c r="M62" s="44">
        <f>SUMIFS('TRANSACTION QUOTIDIENNE'!$I$5:$I$32000,'TRANSACTION QUOTIDIENNE'!$F$5:$F$32000,'APERCU MENSUEL'!K62,'TRANSACTION QUOTIDIENNE'!$C$5:$C$32000,'APERCU MENSUEL'!$C$7)</f>
        <v>0</v>
      </c>
      <c r="N62" s="63">
        <f t="shared" si="4"/>
        <v>0</v>
      </c>
      <c r="P62" s="51">
        <f>CATEGORIE!N42</f>
        <v>0</v>
      </c>
      <c r="Q62" s="52"/>
      <c r="R62" s="76">
        <f>SUMIFS('TRANSACTION QUOTIDIENNE'!$H$5:$H$32000,'TRANSACTION QUOTIDIENNE'!$F$5:$F$32000,'APERCU MENSUEL'!P62,'TRANSACTION QUOTIDIENNE'!$C$5:$C$32000,'APERCU MENSUEL'!$C$7)</f>
        <v>0</v>
      </c>
      <c r="S62" s="55" t="str">
        <f t="shared" si="2"/>
        <v/>
      </c>
      <c r="U62" s="51">
        <f>CATEGORIE!S42</f>
        <v>0</v>
      </c>
      <c r="V62" s="52"/>
      <c r="W62" s="76">
        <f>COUNTIFS('TRANSACTION QUOTIDIENNE'!$G$5:$G$32000,'APERCU MENSUEL'!U62,'TRANSACTION QUOTIDIENNE'!$C$5:$C$32000,$C$7)</f>
        <v>0</v>
      </c>
      <c r="X62" s="55">
        <f t="shared" si="3"/>
        <v>0</v>
      </c>
    </row>
    <row r="63" spans="2:24" x14ac:dyDescent="0.3">
      <c r="F63" s="51">
        <f>CATEGORIE!D43</f>
        <v>0</v>
      </c>
      <c r="G63" s="52"/>
      <c r="H63" s="40">
        <f>SUMIFS('TRANSACTION QUOTIDIENNE'!$I$5:$I$32000,'TRANSACTION QUOTIDIENNE'!$F$5:$F$32000,'APERCU MENSUEL'!F63,'TRANSACTION QUOTIDIENNE'!$C$5:$C$32000,'APERCU MENSUEL'!$C$7)</f>
        <v>0</v>
      </c>
      <c r="I63" s="56" t="str">
        <f t="shared" si="5"/>
        <v/>
      </c>
      <c r="K63" s="51">
        <f>CATEGORIE!E43</f>
        <v>0</v>
      </c>
      <c r="L63" s="52"/>
      <c r="M63" s="44">
        <f>SUMIFS('TRANSACTION QUOTIDIENNE'!$I$5:$I$32000,'TRANSACTION QUOTIDIENNE'!$F$5:$F$32000,'APERCU MENSUEL'!K63,'TRANSACTION QUOTIDIENNE'!$C$5:$C$32000,'APERCU MENSUEL'!$C$7)</f>
        <v>0</v>
      </c>
      <c r="N63" s="63">
        <f t="shared" si="4"/>
        <v>0</v>
      </c>
      <c r="P63" s="51">
        <f>CATEGORIE!N43</f>
        <v>0</v>
      </c>
      <c r="Q63" s="52"/>
      <c r="R63" s="76">
        <f>SUMIFS('TRANSACTION QUOTIDIENNE'!$H$5:$H$32000,'TRANSACTION QUOTIDIENNE'!$F$5:$F$32000,'APERCU MENSUEL'!P63,'TRANSACTION QUOTIDIENNE'!$C$5:$C$32000,'APERCU MENSUEL'!$C$7)</f>
        <v>0</v>
      </c>
      <c r="S63" s="55" t="str">
        <f t="shared" si="2"/>
        <v/>
      </c>
      <c r="U63" s="51">
        <f>CATEGORIE!S43</f>
        <v>0</v>
      </c>
      <c r="V63" s="52"/>
      <c r="W63" s="76">
        <f>COUNTIFS('TRANSACTION QUOTIDIENNE'!$G$5:$G$32000,'APERCU MENSUEL'!U63,'TRANSACTION QUOTIDIENNE'!$C$5:$C$32000,$C$7)</f>
        <v>0</v>
      </c>
      <c r="X63" s="55">
        <f t="shared" si="3"/>
        <v>0</v>
      </c>
    </row>
    <row r="64" spans="2:24" x14ac:dyDescent="0.3">
      <c r="F64" s="51">
        <f>CATEGORIE!D44</f>
        <v>0</v>
      </c>
      <c r="G64" s="52"/>
      <c r="H64" s="40">
        <f>SUMIFS('TRANSACTION QUOTIDIENNE'!$I$5:$I$32000,'TRANSACTION QUOTIDIENNE'!$F$5:$F$32000,'APERCU MENSUEL'!F64,'TRANSACTION QUOTIDIENNE'!$C$5:$C$32000,'APERCU MENSUEL'!$C$7)</f>
        <v>0</v>
      </c>
      <c r="I64" s="56" t="str">
        <f t="shared" si="5"/>
        <v/>
      </c>
      <c r="K64" s="51">
        <f>CATEGORIE!E44</f>
        <v>0</v>
      </c>
      <c r="L64" s="52"/>
      <c r="M64" s="44">
        <f>SUMIFS('TRANSACTION QUOTIDIENNE'!$I$5:$I$32000,'TRANSACTION QUOTIDIENNE'!$F$5:$F$32000,'APERCU MENSUEL'!K64,'TRANSACTION QUOTIDIENNE'!$C$5:$C$32000,'APERCU MENSUEL'!$C$7)</f>
        <v>0</v>
      </c>
      <c r="N64" s="63">
        <f t="shared" si="4"/>
        <v>0</v>
      </c>
      <c r="P64" s="51">
        <f>CATEGORIE!N44</f>
        <v>0</v>
      </c>
      <c r="Q64" s="52"/>
      <c r="R64" s="76">
        <f>SUMIFS('TRANSACTION QUOTIDIENNE'!$H$5:$H$32000,'TRANSACTION QUOTIDIENNE'!$F$5:$F$32000,'APERCU MENSUEL'!P64,'TRANSACTION QUOTIDIENNE'!$C$5:$C$32000,'APERCU MENSUEL'!$C$7)</f>
        <v>0</v>
      </c>
      <c r="S64" s="55" t="str">
        <f t="shared" si="2"/>
        <v/>
      </c>
      <c r="U64" s="51">
        <f>CATEGORIE!S44</f>
        <v>0</v>
      </c>
      <c r="V64" s="52"/>
      <c r="W64" s="76">
        <f>COUNTIFS('TRANSACTION QUOTIDIENNE'!$G$5:$G$32000,'APERCU MENSUEL'!U64,'TRANSACTION QUOTIDIENNE'!$C$5:$C$32000,$C$7)</f>
        <v>0</v>
      </c>
      <c r="X64" s="55">
        <f t="shared" si="3"/>
        <v>0</v>
      </c>
    </row>
    <row r="65" spans="6:24" x14ac:dyDescent="0.3">
      <c r="F65" s="51">
        <f>CATEGORIE!D45</f>
        <v>0</v>
      </c>
      <c r="G65" s="52"/>
      <c r="H65" s="40">
        <f>SUMIFS('TRANSACTION QUOTIDIENNE'!$I$5:$I$32000,'TRANSACTION QUOTIDIENNE'!$F$5:$F$32000,'APERCU MENSUEL'!F65,'TRANSACTION QUOTIDIENNE'!$C$5:$C$32000,'APERCU MENSUEL'!$C$7)</f>
        <v>0</v>
      </c>
      <c r="I65" s="56" t="str">
        <f t="shared" si="5"/>
        <v/>
      </c>
      <c r="K65" s="51">
        <f>CATEGORIE!E45</f>
        <v>0</v>
      </c>
      <c r="L65" s="52"/>
      <c r="M65" s="44">
        <f>SUMIFS('TRANSACTION QUOTIDIENNE'!$I$5:$I$32000,'TRANSACTION QUOTIDIENNE'!$F$5:$F$32000,'APERCU MENSUEL'!K65,'TRANSACTION QUOTIDIENNE'!$C$5:$C$32000,'APERCU MENSUEL'!$C$7)</f>
        <v>0</v>
      </c>
      <c r="N65" s="63">
        <f t="shared" si="4"/>
        <v>0</v>
      </c>
      <c r="P65" s="51">
        <f>CATEGORIE!N45</f>
        <v>0</v>
      </c>
      <c r="Q65" s="52"/>
      <c r="R65" s="76">
        <f>SUMIFS('TRANSACTION QUOTIDIENNE'!$H$5:$H$32000,'TRANSACTION QUOTIDIENNE'!$F$5:$F$32000,'APERCU MENSUEL'!P65,'TRANSACTION QUOTIDIENNE'!$C$5:$C$32000,'APERCU MENSUEL'!$C$7)</f>
        <v>0</v>
      </c>
      <c r="S65" s="55" t="str">
        <f t="shared" si="2"/>
        <v/>
      </c>
      <c r="U65" s="51">
        <f>CATEGORIE!S45</f>
        <v>0</v>
      </c>
      <c r="V65" s="52"/>
      <c r="W65" s="76">
        <f>COUNTIFS('TRANSACTION QUOTIDIENNE'!$G$5:$G$32000,'APERCU MENSUEL'!U65,'TRANSACTION QUOTIDIENNE'!$C$5:$C$32000,$C$7)</f>
        <v>0</v>
      </c>
      <c r="X65" s="55">
        <f t="shared" si="3"/>
        <v>0</v>
      </c>
    </row>
    <row r="66" spans="6:24" x14ac:dyDescent="0.3">
      <c r="F66" s="51">
        <f>CATEGORIE!D46</f>
        <v>0</v>
      </c>
      <c r="G66" s="52"/>
      <c r="H66" s="40">
        <f>SUMIFS('TRANSACTION QUOTIDIENNE'!$I$5:$I$32000,'TRANSACTION QUOTIDIENNE'!$F$5:$F$32000,'APERCU MENSUEL'!F66,'TRANSACTION QUOTIDIENNE'!$C$5:$C$32000,'APERCU MENSUEL'!$C$7)</f>
        <v>0</v>
      </c>
      <c r="I66" s="56" t="str">
        <f t="shared" si="5"/>
        <v/>
      </c>
      <c r="K66" s="51">
        <f>CATEGORIE!E46</f>
        <v>0</v>
      </c>
      <c r="L66" s="52"/>
      <c r="M66" s="44">
        <f>SUMIFS('TRANSACTION QUOTIDIENNE'!$I$5:$I$32000,'TRANSACTION QUOTIDIENNE'!$F$5:$F$32000,'APERCU MENSUEL'!K66,'TRANSACTION QUOTIDIENNE'!$C$5:$C$32000,'APERCU MENSUEL'!$C$7)</f>
        <v>0</v>
      </c>
      <c r="N66" s="63">
        <f t="shared" si="4"/>
        <v>0</v>
      </c>
      <c r="P66" s="51">
        <f>CATEGORIE!N46</f>
        <v>0</v>
      </c>
      <c r="Q66" s="52"/>
      <c r="R66" s="76">
        <f>SUMIFS('TRANSACTION QUOTIDIENNE'!$H$5:$H$32000,'TRANSACTION QUOTIDIENNE'!$F$5:$F$32000,'APERCU MENSUEL'!P66,'TRANSACTION QUOTIDIENNE'!$C$5:$C$32000,'APERCU MENSUEL'!$C$7)</f>
        <v>0</v>
      </c>
      <c r="S66" s="55" t="str">
        <f t="shared" si="2"/>
        <v/>
      </c>
      <c r="U66" s="51">
        <f>CATEGORIE!S46</f>
        <v>0</v>
      </c>
      <c r="V66" s="52"/>
      <c r="W66" s="76">
        <f>COUNTIFS('TRANSACTION QUOTIDIENNE'!$G$5:$G$32000,'APERCU MENSUEL'!U66,'TRANSACTION QUOTIDIENNE'!$C$5:$C$32000,$C$7)</f>
        <v>0</v>
      </c>
      <c r="X66" s="55">
        <f t="shared" si="3"/>
        <v>0</v>
      </c>
    </row>
    <row r="67" spans="6:24" x14ac:dyDescent="0.3">
      <c r="F67" s="51">
        <f>CATEGORIE!D47</f>
        <v>0</v>
      </c>
      <c r="G67" s="52"/>
      <c r="H67" s="40">
        <f>SUMIFS('TRANSACTION QUOTIDIENNE'!$I$5:$I$32000,'TRANSACTION QUOTIDIENNE'!$F$5:$F$32000,'APERCU MENSUEL'!F67,'TRANSACTION QUOTIDIENNE'!$C$5:$C$32000,'APERCU MENSUEL'!$C$7)</f>
        <v>0</v>
      </c>
      <c r="I67" s="56" t="str">
        <f t="shared" si="5"/>
        <v/>
      </c>
      <c r="K67" s="51">
        <f>CATEGORIE!E47</f>
        <v>0</v>
      </c>
      <c r="L67" s="52"/>
      <c r="M67" s="44">
        <f>SUMIFS('TRANSACTION QUOTIDIENNE'!$I$5:$I$32000,'TRANSACTION QUOTIDIENNE'!$F$5:$F$32000,'APERCU MENSUEL'!K67,'TRANSACTION QUOTIDIENNE'!$C$5:$C$32000,'APERCU MENSUEL'!$C$7)</f>
        <v>0</v>
      </c>
      <c r="N67" s="63">
        <f t="shared" si="4"/>
        <v>0</v>
      </c>
      <c r="P67" s="51">
        <f>CATEGORIE!N47</f>
        <v>0</v>
      </c>
      <c r="Q67" s="52"/>
      <c r="R67" s="76">
        <f>SUMIFS('TRANSACTION QUOTIDIENNE'!$H$5:$H$32000,'TRANSACTION QUOTIDIENNE'!$F$5:$F$32000,'APERCU MENSUEL'!P67,'TRANSACTION QUOTIDIENNE'!$C$5:$C$32000,'APERCU MENSUEL'!$C$7)</f>
        <v>0</v>
      </c>
      <c r="S67" s="55" t="str">
        <f t="shared" si="2"/>
        <v/>
      </c>
      <c r="U67" s="51">
        <f>CATEGORIE!S47</f>
        <v>0</v>
      </c>
      <c r="V67" s="52"/>
      <c r="W67" s="76">
        <f>COUNTIFS('TRANSACTION QUOTIDIENNE'!$G$5:$G$32000,'APERCU MENSUEL'!U67,'TRANSACTION QUOTIDIENNE'!$C$5:$C$32000,$C$7)</f>
        <v>0</v>
      </c>
      <c r="X67" s="55">
        <f t="shared" si="3"/>
        <v>0</v>
      </c>
    </row>
    <row r="68" spans="6:24" x14ac:dyDescent="0.3">
      <c r="F68" s="51">
        <f>CATEGORIE!D48</f>
        <v>0</v>
      </c>
      <c r="G68" s="52"/>
      <c r="H68" s="40">
        <f>SUMIFS('TRANSACTION QUOTIDIENNE'!$I$5:$I$32000,'TRANSACTION QUOTIDIENNE'!$F$5:$F$32000,'APERCU MENSUEL'!F68,'TRANSACTION QUOTIDIENNE'!$C$5:$C$32000,'APERCU MENSUEL'!$C$7)</f>
        <v>0</v>
      </c>
      <c r="I68" s="56" t="str">
        <f t="shared" si="5"/>
        <v/>
      </c>
      <c r="K68" s="51">
        <f>CATEGORIE!E48</f>
        <v>0</v>
      </c>
      <c r="L68" s="52"/>
      <c r="M68" s="44">
        <f>SUMIFS('TRANSACTION QUOTIDIENNE'!$I$5:$I$32000,'TRANSACTION QUOTIDIENNE'!$F$5:$F$32000,'APERCU MENSUEL'!K68,'TRANSACTION QUOTIDIENNE'!$C$5:$C$32000,'APERCU MENSUEL'!$C$7)</f>
        <v>0</v>
      </c>
      <c r="N68" s="63">
        <f t="shared" si="4"/>
        <v>0</v>
      </c>
      <c r="P68" s="51">
        <f>CATEGORIE!N48</f>
        <v>0</v>
      </c>
      <c r="Q68" s="52"/>
      <c r="R68" s="76">
        <f>SUMIFS('TRANSACTION QUOTIDIENNE'!$H$5:$H$32000,'TRANSACTION QUOTIDIENNE'!$F$5:$F$32000,'APERCU MENSUEL'!P68,'TRANSACTION QUOTIDIENNE'!$C$5:$C$32000,'APERCU MENSUEL'!$C$7)</f>
        <v>0</v>
      </c>
      <c r="S68" s="55" t="str">
        <f t="shared" si="2"/>
        <v/>
      </c>
      <c r="U68" s="51">
        <f>CATEGORIE!S48</f>
        <v>0</v>
      </c>
      <c r="V68" s="52"/>
      <c r="W68" s="76">
        <f>COUNTIFS('TRANSACTION QUOTIDIENNE'!$G$5:$G$32000,'APERCU MENSUEL'!U68,'TRANSACTION QUOTIDIENNE'!$C$5:$C$32000,$C$7)</f>
        <v>0</v>
      </c>
      <c r="X68" s="55">
        <f t="shared" si="3"/>
        <v>0</v>
      </c>
    </row>
    <row r="69" spans="6:24" x14ac:dyDescent="0.3">
      <c r="F69" s="51">
        <f>CATEGORIE!D49</f>
        <v>0</v>
      </c>
      <c r="G69" s="52"/>
      <c r="H69" s="40">
        <f>SUMIFS('TRANSACTION QUOTIDIENNE'!$I$5:$I$32000,'TRANSACTION QUOTIDIENNE'!$F$5:$F$32000,'APERCU MENSUEL'!F69,'TRANSACTION QUOTIDIENNE'!$C$5:$C$32000,'APERCU MENSUEL'!$C$7)</f>
        <v>0</v>
      </c>
      <c r="I69" s="56" t="str">
        <f t="shared" si="5"/>
        <v/>
      </c>
      <c r="K69" s="51">
        <f>CATEGORIE!E49</f>
        <v>0</v>
      </c>
      <c r="L69" s="52"/>
      <c r="M69" s="44">
        <f>SUMIFS('TRANSACTION QUOTIDIENNE'!$I$5:$I$32000,'TRANSACTION QUOTIDIENNE'!$F$5:$F$32000,'APERCU MENSUEL'!K69,'TRANSACTION QUOTIDIENNE'!$C$5:$C$32000,'APERCU MENSUEL'!$C$7)</f>
        <v>0</v>
      </c>
      <c r="N69" s="63">
        <f t="shared" si="4"/>
        <v>0</v>
      </c>
      <c r="P69" s="51">
        <f>CATEGORIE!N49</f>
        <v>0</v>
      </c>
      <c r="Q69" s="52"/>
      <c r="R69" s="76">
        <f>SUMIFS('TRANSACTION QUOTIDIENNE'!$H$5:$H$32000,'TRANSACTION QUOTIDIENNE'!$F$5:$F$32000,'APERCU MENSUEL'!P69,'TRANSACTION QUOTIDIENNE'!$C$5:$C$32000,'APERCU MENSUEL'!$C$7)</f>
        <v>0</v>
      </c>
      <c r="S69" s="55" t="str">
        <f t="shared" si="2"/>
        <v/>
      </c>
      <c r="U69" s="51">
        <f>CATEGORIE!S49</f>
        <v>0</v>
      </c>
      <c r="V69" s="52"/>
      <c r="W69" s="76">
        <f>COUNTIFS('TRANSACTION QUOTIDIENNE'!$G$5:$G$32000,'APERCU MENSUEL'!U69,'TRANSACTION QUOTIDIENNE'!$C$5:$C$32000,$C$7)</f>
        <v>0</v>
      </c>
      <c r="X69" s="55">
        <f t="shared" si="3"/>
        <v>0</v>
      </c>
    </row>
    <row r="70" spans="6:24" x14ac:dyDescent="0.3">
      <c r="F70" s="51">
        <f>CATEGORIE!D50</f>
        <v>0</v>
      </c>
      <c r="G70" s="52"/>
      <c r="H70" s="40">
        <f>SUMIFS('TRANSACTION QUOTIDIENNE'!$I$5:$I$32000,'TRANSACTION QUOTIDIENNE'!$F$5:$F$32000,'APERCU MENSUEL'!F70,'TRANSACTION QUOTIDIENNE'!$C$5:$C$32000,'APERCU MENSUEL'!$C$7)</f>
        <v>0</v>
      </c>
      <c r="I70" s="56" t="str">
        <f t="shared" si="5"/>
        <v/>
      </c>
      <c r="K70" s="51">
        <f>CATEGORIE!E50</f>
        <v>0</v>
      </c>
      <c r="L70" s="52"/>
      <c r="M70" s="44">
        <f>SUMIFS('TRANSACTION QUOTIDIENNE'!$I$5:$I$32000,'TRANSACTION QUOTIDIENNE'!$F$5:$F$32000,'APERCU MENSUEL'!K70,'TRANSACTION QUOTIDIENNE'!$C$5:$C$32000,'APERCU MENSUEL'!$C$7)</f>
        <v>0</v>
      </c>
      <c r="N70" s="63">
        <f t="shared" si="4"/>
        <v>0</v>
      </c>
      <c r="P70" s="51">
        <f>CATEGORIE!N50</f>
        <v>0</v>
      </c>
      <c r="Q70" s="52"/>
      <c r="R70" s="76">
        <f>SUMIFS('TRANSACTION QUOTIDIENNE'!$H$5:$H$32000,'TRANSACTION QUOTIDIENNE'!$F$5:$F$32000,'APERCU MENSUEL'!P70,'TRANSACTION QUOTIDIENNE'!$C$5:$C$32000,'APERCU MENSUEL'!$C$7)</f>
        <v>0</v>
      </c>
      <c r="S70" s="55" t="str">
        <f t="shared" si="2"/>
        <v/>
      </c>
      <c r="U70" s="51">
        <f>CATEGORIE!S50</f>
        <v>0</v>
      </c>
      <c r="V70" s="52"/>
      <c r="W70" s="76">
        <f>COUNTIFS('TRANSACTION QUOTIDIENNE'!$G$5:$G$32000,'APERCU MENSUEL'!U70,'TRANSACTION QUOTIDIENNE'!$C$5:$C$32000,$C$7)</f>
        <v>0</v>
      </c>
      <c r="X70" s="55">
        <f t="shared" si="3"/>
        <v>0</v>
      </c>
    </row>
    <row r="71" spans="6:24" x14ac:dyDescent="0.3">
      <c r="F71" s="51">
        <f>CATEGORIE!D51</f>
        <v>0</v>
      </c>
      <c r="G71" s="52"/>
      <c r="H71" s="40">
        <f>SUMIFS('TRANSACTION QUOTIDIENNE'!$I$5:$I$32000,'TRANSACTION QUOTIDIENNE'!$F$5:$F$32000,'APERCU MENSUEL'!F71,'TRANSACTION QUOTIDIENNE'!$C$5:$C$32000,'APERCU MENSUEL'!$C$7)</f>
        <v>0</v>
      </c>
      <c r="I71" s="56" t="str">
        <f t="shared" si="5"/>
        <v/>
      </c>
      <c r="K71" s="51">
        <f>CATEGORIE!E51</f>
        <v>0</v>
      </c>
      <c r="L71" s="52"/>
      <c r="M71" s="44">
        <f>SUMIFS('TRANSACTION QUOTIDIENNE'!$I$5:$I$32000,'TRANSACTION QUOTIDIENNE'!$F$5:$F$32000,'APERCU MENSUEL'!K71,'TRANSACTION QUOTIDIENNE'!$C$5:$C$32000,'APERCU MENSUEL'!$C$7)</f>
        <v>0</v>
      </c>
      <c r="N71" s="63">
        <f t="shared" si="4"/>
        <v>0</v>
      </c>
      <c r="P71" s="51">
        <f>CATEGORIE!N51</f>
        <v>0</v>
      </c>
      <c r="Q71" s="52"/>
      <c r="R71" s="76">
        <f>SUMIFS('TRANSACTION QUOTIDIENNE'!$H$5:$H$32000,'TRANSACTION QUOTIDIENNE'!$F$5:$F$32000,'APERCU MENSUEL'!P71,'TRANSACTION QUOTIDIENNE'!$C$5:$C$32000,'APERCU MENSUEL'!$C$7)</f>
        <v>0</v>
      </c>
      <c r="S71" s="55" t="str">
        <f t="shared" si="2"/>
        <v/>
      </c>
      <c r="U71" s="51">
        <f>CATEGORIE!S51</f>
        <v>0</v>
      </c>
      <c r="V71" s="52"/>
      <c r="W71" s="76">
        <f>COUNTIFS('TRANSACTION QUOTIDIENNE'!$G$5:$G$32000,'APERCU MENSUEL'!U71,'TRANSACTION QUOTIDIENNE'!$C$5:$C$32000,$C$7)</f>
        <v>0</v>
      </c>
      <c r="X71" s="55">
        <f t="shared" si="3"/>
        <v>0</v>
      </c>
    </row>
    <row r="72" spans="6:24" x14ac:dyDescent="0.3">
      <c r="F72" s="51">
        <f>CATEGORIE!D52</f>
        <v>0</v>
      </c>
      <c r="G72" s="52"/>
      <c r="H72" s="40">
        <f>SUMIFS('TRANSACTION QUOTIDIENNE'!$I$5:$I$32000,'TRANSACTION QUOTIDIENNE'!$F$5:$F$32000,'APERCU MENSUEL'!F72,'TRANSACTION QUOTIDIENNE'!$C$5:$C$32000,'APERCU MENSUEL'!$C$7)</f>
        <v>0</v>
      </c>
      <c r="I72" s="56" t="str">
        <f t="shared" si="5"/>
        <v/>
      </c>
      <c r="K72" s="51">
        <f>CATEGORIE!E52</f>
        <v>0</v>
      </c>
      <c r="L72" s="52"/>
      <c r="M72" s="44">
        <f>SUMIFS('TRANSACTION QUOTIDIENNE'!$I$5:$I$32000,'TRANSACTION QUOTIDIENNE'!$F$5:$F$32000,'APERCU MENSUEL'!K72,'TRANSACTION QUOTIDIENNE'!$C$5:$C$32000,'APERCU MENSUEL'!$C$7)</f>
        <v>0</v>
      </c>
      <c r="N72" s="63">
        <f t="shared" si="4"/>
        <v>0</v>
      </c>
      <c r="P72" s="51">
        <f>CATEGORIE!N52</f>
        <v>0</v>
      </c>
      <c r="Q72" s="52"/>
      <c r="R72" s="76">
        <f>SUMIFS('TRANSACTION QUOTIDIENNE'!$H$5:$H$32000,'TRANSACTION QUOTIDIENNE'!$F$5:$F$32000,'APERCU MENSUEL'!P72,'TRANSACTION QUOTIDIENNE'!$C$5:$C$32000,'APERCU MENSUEL'!$C$7)</f>
        <v>0</v>
      </c>
      <c r="S72" s="55" t="str">
        <f t="shared" si="2"/>
        <v/>
      </c>
      <c r="U72" s="51">
        <f>CATEGORIE!S52</f>
        <v>0</v>
      </c>
      <c r="V72" s="52"/>
      <c r="W72" s="76">
        <f>COUNTIFS('TRANSACTION QUOTIDIENNE'!$G$5:$G$32000,'APERCU MENSUEL'!U72,'TRANSACTION QUOTIDIENNE'!$C$5:$C$32000,$C$7)</f>
        <v>0</v>
      </c>
      <c r="X72" s="55">
        <f t="shared" si="3"/>
        <v>0</v>
      </c>
    </row>
    <row r="73" spans="6:24" x14ac:dyDescent="0.3">
      <c r="F73" s="51">
        <f>CATEGORIE!D53</f>
        <v>0</v>
      </c>
      <c r="G73" s="52"/>
      <c r="H73" s="40">
        <f>SUMIFS('TRANSACTION QUOTIDIENNE'!$I$5:$I$32000,'TRANSACTION QUOTIDIENNE'!$F$5:$F$32000,'APERCU MENSUEL'!F73,'TRANSACTION QUOTIDIENNE'!$C$5:$C$32000,'APERCU MENSUEL'!$C$7)</f>
        <v>0</v>
      </c>
      <c r="I73" s="56" t="str">
        <f t="shared" si="5"/>
        <v/>
      </c>
      <c r="K73" s="51">
        <f>CATEGORIE!E53</f>
        <v>0</v>
      </c>
      <c r="L73" s="52"/>
      <c r="M73" s="44">
        <f>SUMIFS('TRANSACTION QUOTIDIENNE'!$I$5:$I$32000,'TRANSACTION QUOTIDIENNE'!$F$5:$F$32000,'APERCU MENSUEL'!K73,'TRANSACTION QUOTIDIENNE'!$C$5:$C$32000,'APERCU MENSUEL'!$C$7)</f>
        <v>0</v>
      </c>
      <c r="N73" s="63">
        <f t="shared" si="4"/>
        <v>0</v>
      </c>
      <c r="P73" s="51">
        <f>CATEGORIE!N53</f>
        <v>0</v>
      </c>
      <c r="Q73" s="52"/>
      <c r="R73" s="76">
        <f>SUMIFS('TRANSACTION QUOTIDIENNE'!$H$5:$H$32000,'TRANSACTION QUOTIDIENNE'!$F$5:$F$32000,'APERCU MENSUEL'!P73,'TRANSACTION QUOTIDIENNE'!$C$5:$C$32000,'APERCU MENSUEL'!$C$7)</f>
        <v>0</v>
      </c>
      <c r="S73" s="55" t="str">
        <f t="shared" si="2"/>
        <v/>
      </c>
      <c r="U73" s="51">
        <f>CATEGORIE!S53</f>
        <v>0</v>
      </c>
      <c r="V73" s="52"/>
      <c r="W73" s="76">
        <f>COUNTIFS('TRANSACTION QUOTIDIENNE'!$G$5:$G$32000,'APERCU MENSUEL'!U73,'TRANSACTION QUOTIDIENNE'!$C$5:$C$32000,$C$7)</f>
        <v>0</v>
      </c>
      <c r="X73" s="55">
        <f t="shared" si="3"/>
        <v>0</v>
      </c>
    </row>
    <row r="74" spans="6:24" x14ac:dyDescent="0.3">
      <c r="F74" s="51">
        <f>CATEGORIE!D54</f>
        <v>0</v>
      </c>
      <c r="G74" s="52"/>
      <c r="H74" s="40">
        <f>SUMIFS('TRANSACTION QUOTIDIENNE'!$I$5:$I$32000,'TRANSACTION QUOTIDIENNE'!$F$5:$F$32000,'APERCU MENSUEL'!F74,'TRANSACTION QUOTIDIENNE'!$C$5:$C$32000,'APERCU MENSUEL'!$C$7)</f>
        <v>0</v>
      </c>
      <c r="I74" s="56" t="str">
        <f t="shared" si="5"/>
        <v/>
      </c>
      <c r="K74" s="51">
        <f>CATEGORIE!E54</f>
        <v>0</v>
      </c>
      <c r="L74" s="52"/>
      <c r="M74" s="44">
        <f>SUMIFS('TRANSACTION QUOTIDIENNE'!$I$5:$I$32000,'TRANSACTION QUOTIDIENNE'!$F$5:$F$32000,'APERCU MENSUEL'!K74,'TRANSACTION QUOTIDIENNE'!$C$5:$C$32000,'APERCU MENSUEL'!$C$7)</f>
        <v>0</v>
      </c>
      <c r="N74" s="63">
        <f t="shared" si="4"/>
        <v>0</v>
      </c>
      <c r="P74" s="51">
        <f>CATEGORIE!N54</f>
        <v>0</v>
      </c>
      <c r="Q74" s="52"/>
      <c r="R74" s="76">
        <f>SUMIFS('TRANSACTION QUOTIDIENNE'!$H$5:$H$32000,'TRANSACTION QUOTIDIENNE'!$F$5:$F$32000,'APERCU MENSUEL'!P74,'TRANSACTION QUOTIDIENNE'!$C$5:$C$32000,'APERCU MENSUEL'!$C$7)</f>
        <v>0</v>
      </c>
      <c r="S74" s="55" t="str">
        <f t="shared" si="2"/>
        <v/>
      </c>
      <c r="U74" s="51">
        <f>CATEGORIE!S54</f>
        <v>0</v>
      </c>
      <c r="V74" s="52"/>
      <c r="W74" s="76">
        <f>COUNTIFS('TRANSACTION QUOTIDIENNE'!$G$5:$G$32000,'APERCU MENSUEL'!U74,'TRANSACTION QUOTIDIENNE'!$C$5:$C$32000,$C$7)</f>
        <v>0</v>
      </c>
      <c r="X74" s="55">
        <f t="shared" si="3"/>
        <v>0</v>
      </c>
    </row>
    <row r="75" spans="6:24" x14ac:dyDescent="0.3">
      <c r="F75" s="51">
        <f>CATEGORIE!D55</f>
        <v>0</v>
      </c>
      <c r="G75" s="52"/>
      <c r="H75" s="40">
        <f>SUMIFS('TRANSACTION QUOTIDIENNE'!$I$5:$I$32000,'TRANSACTION QUOTIDIENNE'!$F$5:$F$32000,'APERCU MENSUEL'!F75,'TRANSACTION QUOTIDIENNE'!$C$5:$C$32000,'APERCU MENSUEL'!$C$7)</f>
        <v>0</v>
      </c>
      <c r="I75" s="56" t="str">
        <f t="shared" si="5"/>
        <v/>
      </c>
      <c r="K75" s="51">
        <f>CATEGORIE!E55</f>
        <v>0</v>
      </c>
      <c r="L75" s="52"/>
      <c r="M75" s="44">
        <f>SUMIFS('TRANSACTION QUOTIDIENNE'!$I$5:$I$32000,'TRANSACTION QUOTIDIENNE'!$F$5:$F$32000,'APERCU MENSUEL'!K75,'TRANSACTION QUOTIDIENNE'!$C$5:$C$32000,'APERCU MENSUEL'!$C$7)</f>
        <v>0</v>
      </c>
      <c r="N75" s="63">
        <f t="shared" si="4"/>
        <v>0</v>
      </c>
      <c r="P75" s="51">
        <f>CATEGORIE!N55</f>
        <v>0</v>
      </c>
      <c r="Q75" s="52"/>
      <c r="R75" s="76">
        <f>SUMIFS('TRANSACTION QUOTIDIENNE'!$H$5:$H$32000,'TRANSACTION QUOTIDIENNE'!$F$5:$F$32000,'APERCU MENSUEL'!P75,'TRANSACTION QUOTIDIENNE'!$C$5:$C$32000,'APERCU MENSUEL'!$C$7)</f>
        <v>0</v>
      </c>
      <c r="S75" s="55" t="str">
        <f t="shared" si="2"/>
        <v/>
      </c>
      <c r="U75" s="51">
        <f>CATEGORIE!S55</f>
        <v>0</v>
      </c>
      <c r="V75" s="52"/>
      <c r="W75" s="76">
        <f>COUNTIFS('TRANSACTION QUOTIDIENNE'!$G$5:$G$32000,'APERCU MENSUEL'!U75,'TRANSACTION QUOTIDIENNE'!$C$5:$C$32000,$C$7)</f>
        <v>0</v>
      </c>
      <c r="X75" s="55">
        <f t="shared" si="3"/>
        <v>0</v>
      </c>
    </row>
    <row r="76" spans="6:24" x14ac:dyDescent="0.3">
      <c r="F76" s="51">
        <f>CATEGORIE!D56</f>
        <v>0</v>
      </c>
      <c r="G76" s="52"/>
      <c r="H76" s="40">
        <f>SUMIFS('TRANSACTION QUOTIDIENNE'!$I$5:$I$32000,'TRANSACTION QUOTIDIENNE'!$F$5:$F$32000,'APERCU MENSUEL'!F76,'TRANSACTION QUOTIDIENNE'!$C$5:$C$32000,'APERCU MENSUEL'!$C$7)</f>
        <v>0</v>
      </c>
      <c r="I76" s="56" t="str">
        <f t="shared" si="5"/>
        <v/>
      </c>
      <c r="K76" s="51">
        <f>CATEGORIE!E56</f>
        <v>0</v>
      </c>
      <c r="L76" s="52"/>
      <c r="M76" s="44">
        <f>SUMIFS('TRANSACTION QUOTIDIENNE'!$I$5:$I$32000,'TRANSACTION QUOTIDIENNE'!$F$5:$F$32000,'APERCU MENSUEL'!K76,'TRANSACTION QUOTIDIENNE'!$C$5:$C$32000,'APERCU MENSUEL'!$C$7)</f>
        <v>0</v>
      </c>
      <c r="N76" s="63">
        <f t="shared" si="4"/>
        <v>0</v>
      </c>
      <c r="P76" s="51">
        <f>CATEGORIE!N56</f>
        <v>0</v>
      </c>
      <c r="Q76" s="52"/>
      <c r="R76" s="76">
        <f>SUMIFS('TRANSACTION QUOTIDIENNE'!$H$5:$H$32000,'TRANSACTION QUOTIDIENNE'!$F$5:$F$32000,'APERCU MENSUEL'!P76,'TRANSACTION QUOTIDIENNE'!$C$5:$C$32000,'APERCU MENSUEL'!$C$7)</f>
        <v>0</v>
      </c>
      <c r="S76" s="55" t="str">
        <f t="shared" si="2"/>
        <v/>
      </c>
      <c r="U76" s="51">
        <f>CATEGORIE!S56</f>
        <v>0</v>
      </c>
      <c r="V76" s="52"/>
      <c r="W76" s="76">
        <f>COUNTIFS('TRANSACTION QUOTIDIENNE'!$G$5:$G$32000,'APERCU MENSUEL'!U76,'TRANSACTION QUOTIDIENNE'!$C$5:$C$32000,$C$7)</f>
        <v>0</v>
      </c>
      <c r="X76" s="55">
        <f t="shared" si="3"/>
        <v>0</v>
      </c>
    </row>
    <row r="77" spans="6:24" x14ac:dyDescent="0.3">
      <c r="F77" s="51">
        <f>CATEGORIE!D57</f>
        <v>0</v>
      </c>
      <c r="G77" s="52"/>
      <c r="H77" s="40">
        <f>SUMIFS('TRANSACTION QUOTIDIENNE'!$I$5:$I$32000,'TRANSACTION QUOTIDIENNE'!$F$5:$F$32000,'APERCU MENSUEL'!F77,'TRANSACTION QUOTIDIENNE'!$C$5:$C$32000,'APERCU MENSUEL'!$C$7)</f>
        <v>0</v>
      </c>
      <c r="I77" s="56" t="str">
        <f t="shared" si="5"/>
        <v/>
      </c>
      <c r="K77" s="51">
        <f>CATEGORIE!E57</f>
        <v>0</v>
      </c>
      <c r="L77" s="52"/>
      <c r="M77" s="44">
        <f>SUMIFS('TRANSACTION QUOTIDIENNE'!$I$5:$I$32000,'TRANSACTION QUOTIDIENNE'!$F$5:$F$32000,'APERCU MENSUEL'!K77,'TRANSACTION QUOTIDIENNE'!$C$5:$C$32000,'APERCU MENSUEL'!$C$7)</f>
        <v>0</v>
      </c>
      <c r="N77" s="63">
        <f t="shared" si="4"/>
        <v>0</v>
      </c>
      <c r="P77" s="51">
        <f>CATEGORIE!N57</f>
        <v>0</v>
      </c>
      <c r="Q77" s="52"/>
      <c r="R77" s="76">
        <f>SUMIFS('TRANSACTION QUOTIDIENNE'!$H$5:$H$32000,'TRANSACTION QUOTIDIENNE'!$F$5:$F$32000,'APERCU MENSUEL'!P77,'TRANSACTION QUOTIDIENNE'!$C$5:$C$32000,'APERCU MENSUEL'!$C$7)</f>
        <v>0</v>
      </c>
      <c r="S77" s="55" t="str">
        <f t="shared" si="2"/>
        <v/>
      </c>
      <c r="U77" s="51">
        <f>CATEGORIE!S57</f>
        <v>0</v>
      </c>
      <c r="V77" s="52"/>
      <c r="W77" s="76">
        <f>COUNTIFS('TRANSACTION QUOTIDIENNE'!$G$5:$G$32000,'APERCU MENSUEL'!U77,'TRANSACTION QUOTIDIENNE'!$C$5:$C$32000,$C$7)</f>
        <v>0</v>
      </c>
      <c r="X77" s="55">
        <f t="shared" si="3"/>
        <v>0</v>
      </c>
    </row>
    <row r="78" spans="6:24" x14ac:dyDescent="0.3">
      <c r="F78" s="51">
        <f>CATEGORIE!D58</f>
        <v>0</v>
      </c>
      <c r="G78" s="52"/>
      <c r="H78" s="40">
        <f>SUMIFS('TRANSACTION QUOTIDIENNE'!$I$5:$I$32000,'TRANSACTION QUOTIDIENNE'!$F$5:$F$32000,'APERCU MENSUEL'!F78,'TRANSACTION QUOTIDIENNE'!$C$5:$C$32000,'APERCU MENSUEL'!$C$7)</f>
        <v>0</v>
      </c>
      <c r="I78" s="56" t="str">
        <f t="shared" si="5"/>
        <v/>
      </c>
      <c r="K78" s="51">
        <f>CATEGORIE!E58</f>
        <v>0</v>
      </c>
      <c r="L78" s="52"/>
      <c r="M78" s="44">
        <f>SUMIFS('TRANSACTION QUOTIDIENNE'!$I$5:$I$32000,'TRANSACTION QUOTIDIENNE'!$F$5:$F$32000,'APERCU MENSUEL'!K78,'TRANSACTION QUOTIDIENNE'!$C$5:$C$32000,'APERCU MENSUEL'!$C$7)</f>
        <v>0</v>
      </c>
      <c r="N78" s="63">
        <f t="shared" si="4"/>
        <v>0</v>
      </c>
      <c r="P78" s="51">
        <f>CATEGORIE!N58</f>
        <v>0</v>
      </c>
      <c r="Q78" s="52"/>
      <c r="R78" s="76">
        <f>SUMIFS('TRANSACTION QUOTIDIENNE'!$H$5:$H$32000,'TRANSACTION QUOTIDIENNE'!$F$5:$F$32000,'APERCU MENSUEL'!P78,'TRANSACTION QUOTIDIENNE'!$C$5:$C$32000,'APERCU MENSUEL'!$C$7)</f>
        <v>0</v>
      </c>
      <c r="S78" s="55" t="str">
        <f t="shared" si="2"/>
        <v/>
      </c>
      <c r="U78" s="51">
        <f>CATEGORIE!S58</f>
        <v>0</v>
      </c>
      <c r="V78" s="52"/>
      <c r="W78" s="76">
        <f>COUNTIFS('TRANSACTION QUOTIDIENNE'!$G$5:$G$32000,'APERCU MENSUEL'!U78,'TRANSACTION QUOTIDIENNE'!$C$5:$C$32000,$C$7)</f>
        <v>0</v>
      </c>
      <c r="X78" s="55">
        <f t="shared" si="3"/>
        <v>0</v>
      </c>
    </row>
    <row r="79" spans="6:24" x14ac:dyDescent="0.3">
      <c r="F79" s="51">
        <f>CATEGORIE!D59</f>
        <v>0</v>
      </c>
      <c r="G79" s="52"/>
      <c r="H79" s="40">
        <f>SUMIFS('TRANSACTION QUOTIDIENNE'!$I$5:$I$32000,'TRANSACTION QUOTIDIENNE'!$F$5:$F$32000,'APERCU MENSUEL'!F79,'TRANSACTION QUOTIDIENNE'!$C$5:$C$32000,'APERCU MENSUEL'!$C$7)</f>
        <v>0</v>
      </c>
      <c r="I79" s="56" t="str">
        <f t="shared" si="5"/>
        <v/>
      </c>
      <c r="K79" s="51">
        <f>CATEGORIE!E59</f>
        <v>0</v>
      </c>
      <c r="L79" s="52"/>
      <c r="M79" s="44">
        <f>SUMIFS('TRANSACTION QUOTIDIENNE'!$I$5:$I$32000,'TRANSACTION QUOTIDIENNE'!$F$5:$F$32000,'APERCU MENSUEL'!K79,'TRANSACTION QUOTIDIENNE'!$C$5:$C$32000,'APERCU MENSUEL'!$C$7)</f>
        <v>0</v>
      </c>
      <c r="N79" s="63">
        <f t="shared" si="4"/>
        <v>0</v>
      </c>
      <c r="P79" s="51">
        <f>CATEGORIE!N59</f>
        <v>0</v>
      </c>
      <c r="Q79" s="52"/>
      <c r="R79" s="76">
        <f>SUMIFS('TRANSACTION QUOTIDIENNE'!$H$5:$H$32000,'TRANSACTION QUOTIDIENNE'!$F$5:$F$32000,'APERCU MENSUEL'!P79,'TRANSACTION QUOTIDIENNE'!$C$5:$C$32000,'APERCU MENSUEL'!$C$7)</f>
        <v>0</v>
      </c>
      <c r="S79" s="55" t="str">
        <f t="shared" si="2"/>
        <v/>
      </c>
      <c r="U79" s="51">
        <f>CATEGORIE!S59</f>
        <v>0</v>
      </c>
      <c r="V79" s="52"/>
      <c r="W79" s="76">
        <f>COUNTIFS('TRANSACTION QUOTIDIENNE'!$G$5:$G$32000,'APERCU MENSUEL'!U79,'TRANSACTION QUOTIDIENNE'!$C$5:$C$32000,$C$7)</f>
        <v>0</v>
      </c>
      <c r="X79" s="55">
        <f t="shared" si="3"/>
        <v>0</v>
      </c>
    </row>
    <row r="80" spans="6:24" x14ac:dyDescent="0.3">
      <c r="F80" s="51">
        <f>CATEGORIE!D60</f>
        <v>0</v>
      </c>
      <c r="G80" s="52"/>
      <c r="H80" s="40">
        <f>SUMIFS('TRANSACTION QUOTIDIENNE'!$I$5:$I$32000,'TRANSACTION QUOTIDIENNE'!$F$5:$F$32000,'APERCU MENSUEL'!F80,'TRANSACTION QUOTIDIENNE'!$C$5:$C$32000,'APERCU MENSUEL'!$C$7)</f>
        <v>0</v>
      </c>
      <c r="I80" s="56" t="str">
        <f t="shared" si="5"/>
        <v/>
      </c>
      <c r="K80" s="51">
        <f>CATEGORIE!E60</f>
        <v>0</v>
      </c>
      <c r="L80" s="52"/>
      <c r="M80" s="44">
        <f>SUMIFS('TRANSACTION QUOTIDIENNE'!$I$5:$I$32000,'TRANSACTION QUOTIDIENNE'!$F$5:$F$32000,'APERCU MENSUEL'!K80,'TRANSACTION QUOTIDIENNE'!$C$5:$C$32000,'APERCU MENSUEL'!$C$7)</f>
        <v>0</v>
      </c>
      <c r="N80" s="63">
        <f t="shared" si="4"/>
        <v>0</v>
      </c>
      <c r="P80" s="51">
        <f>CATEGORIE!N60</f>
        <v>0</v>
      </c>
      <c r="Q80" s="52"/>
      <c r="R80" s="76">
        <f>SUMIFS('TRANSACTION QUOTIDIENNE'!$H$5:$H$32000,'TRANSACTION QUOTIDIENNE'!$F$5:$F$32000,'APERCU MENSUEL'!P80,'TRANSACTION QUOTIDIENNE'!$C$5:$C$32000,'APERCU MENSUEL'!$C$7)</f>
        <v>0</v>
      </c>
      <c r="S80" s="55" t="str">
        <f t="shared" si="2"/>
        <v/>
      </c>
      <c r="U80" s="51">
        <f>CATEGORIE!S60</f>
        <v>0</v>
      </c>
      <c r="V80" s="52"/>
      <c r="W80" s="76">
        <f>COUNTIFS('TRANSACTION QUOTIDIENNE'!$G$5:$G$32000,'APERCU MENSUEL'!U80,'TRANSACTION QUOTIDIENNE'!$C$5:$C$32000,$C$7)</f>
        <v>0</v>
      </c>
      <c r="X80" s="55">
        <f t="shared" si="3"/>
        <v>0</v>
      </c>
    </row>
    <row r="81" spans="6:24" x14ac:dyDescent="0.3">
      <c r="F81" s="51">
        <f>CATEGORIE!D61</f>
        <v>0</v>
      </c>
      <c r="G81" s="52"/>
      <c r="H81" s="40">
        <f>SUMIFS('TRANSACTION QUOTIDIENNE'!$I$5:$I$32000,'TRANSACTION QUOTIDIENNE'!$F$5:$F$32000,'APERCU MENSUEL'!F81,'TRANSACTION QUOTIDIENNE'!$C$5:$C$32000,'APERCU MENSUEL'!$C$7)</f>
        <v>0</v>
      </c>
      <c r="I81" s="56" t="str">
        <f t="shared" si="5"/>
        <v/>
      </c>
      <c r="K81" s="51">
        <f>CATEGORIE!E61</f>
        <v>0</v>
      </c>
      <c r="L81" s="52"/>
      <c r="M81" s="44">
        <f>SUMIFS('TRANSACTION QUOTIDIENNE'!$I$5:$I$32000,'TRANSACTION QUOTIDIENNE'!$F$5:$F$32000,'APERCU MENSUEL'!K81,'TRANSACTION QUOTIDIENNE'!$C$5:$C$32000,'APERCU MENSUEL'!$C$7)</f>
        <v>0</v>
      </c>
      <c r="N81" s="63">
        <f t="shared" si="4"/>
        <v>0</v>
      </c>
      <c r="P81" s="51">
        <f>CATEGORIE!N61</f>
        <v>0</v>
      </c>
      <c r="Q81" s="52"/>
      <c r="R81" s="76">
        <f>SUMIFS('TRANSACTION QUOTIDIENNE'!$H$5:$H$32000,'TRANSACTION QUOTIDIENNE'!$F$5:$F$32000,'APERCU MENSUEL'!P81,'TRANSACTION QUOTIDIENNE'!$C$5:$C$32000,'APERCU MENSUEL'!$C$7)</f>
        <v>0</v>
      </c>
      <c r="S81" s="55" t="str">
        <f t="shared" si="2"/>
        <v/>
      </c>
      <c r="U81" s="51">
        <f>CATEGORIE!S61</f>
        <v>0</v>
      </c>
      <c r="V81" s="52"/>
      <c r="W81" s="76">
        <f>COUNTIFS('TRANSACTION QUOTIDIENNE'!$G$5:$G$32000,'APERCU MENSUEL'!U81,'TRANSACTION QUOTIDIENNE'!$C$5:$C$32000,$C$7)</f>
        <v>0</v>
      </c>
      <c r="X81" s="55">
        <f t="shared" si="3"/>
        <v>0</v>
      </c>
    </row>
    <row r="82" spans="6:24" x14ac:dyDescent="0.3">
      <c r="F82" s="51">
        <f>CATEGORIE!D62</f>
        <v>0</v>
      </c>
      <c r="G82" s="52"/>
      <c r="H82" s="40">
        <f>SUMIFS('TRANSACTION QUOTIDIENNE'!$I$5:$I$32000,'TRANSACTION QUOTIDIENNE'!$F$5:$F$32000,'APERCU MENSUEL'!F82,'TRANSACTION QUOTIDIENNE'!$C$5:$C$32000,'APERCU MENSUEL'!$C$7)</f>
        <v>0</v>
      </c>
      <c r="I82" s="56" t="str">
        <f t="shared" si="5"/>
        <v/>
      </c>
      <c r="K82" s="51">
        <f>CATEGORIE!E62</f>
        <v>0</v>
      </c>
      <c r="L82" s="52"/>
      <c r="M82" s="44">
        <f>SUMIFS('TRANSACTION QUOTIDIENNE'!$I$5:$I$32000,'TRANSACTION QUOTIDIENNE'!$F$5:$F$32000,'APERCU MENSUEL'!K82,'TRANSACTION QUOTIDIENNE'!$C$5:$C$32000,'APERCU MENSUEL'!$C$7)</f>
        <v>0</v>
      </c>
      <c r="N82" s="63">
        <f t="shared" si="4"/>
        <v>0</v>
      </c>
      <c r="P82" s="51">
        <f>CATEGORIE!N62</f>
        <v>0</v>
      </c>
      <c r="Q82" s="52"/>
      <c r="R82" s="76">
        <f>SUMIFS('TRANSACTION QUOTIDIENNE'!$H$5:$H$32000,'TRANSACTION QUOTIDIENNE'!$F$5:$F$32000,'APERCU MENSUEL'!P82,'TRANSACTION QUOTIDIENNE'!$C$5:$C$32000,'APERCU MENSUEL'!$C$7)</f>
        <v>0</v>
      </c>
      <c r="S82" s="55" t="str">
        <f t="shared" si="2"/>
        <v/>
      </c>
      <c r="U82" s="51">
        <f>CATEGORIE!S62</f>
        <v>0</v>
      </c>
      <c r="V82" s="52"/>
      <c r="W82" s="76">
        <f>COUNTIFS('TRANSACTION QUOTIDIENNE'!$G$5:$G$32000,'APERCU MENSUEL'!U82,'TRANSACTION QUOTIDIENNE'!$C$5:$C$32000,$C$7)</f>
        <v>0</v>
      </c>
      <c r="X82" s="55">
        <f t="shared" si="3"/>
        <v>0</v>
      </c>
    </row>
    <row r="83" spans="6:24" x14ac:dyDescent="0.3">
      <c r="F83" s="51">
        <f>CATEGORIE!D63</f>
        <v>0</v>
      </c>
      <c r="G83" s="52"/>
      <c r="H83" s="40">
        <f>SUMIFS('TRANSACTION QUOTIDIENNE'!$I$5:$I$32000,'TRANSACTION QUOTIDIENNE'!$F$5:$F$32000,'APERCU MENSUEL'!F83,'TRANSACTION QUOTIDIENNE'!$C$5:$C$32000,'APERCU MENSUEL'!$C$7)</f>
        <v>0</v>
      </c>
      <c r="I83" s="56" t="str">
        <f t="shared" si="5"/>
        <v/>
      </c>
      <c r="K83" s="51">
        <f>CATEGORIE!E63</f>
        <v>0</v>
      </c>
      <c r="L83" s="52"/>
      <c r="M83" s="44">
        <f>SUMIFS('TRANSACTION QUOTIDIENNE'!$I$5:$I$32000,'TRANSACTION QUOTIDIENNE'!$F$5:$F$32000,'APERCU MENSUEL'!K83,'TRANSACTION QUOTIDIENNE'!$C$5:$C$32000,'APERCU MENSUEL'!$C$7)</f>
        <v>0</v>
      </c>
      <c r="N83" s="63">
        <f t="shared" si="4"/>
        <v>0</v>
      </c>
      <c r="P83" s="51">
        <f>CATEGORIE!N63</f>
        <v>0</v>
      </c>
      <c r="Q83" s="52"/>
      <c r="R83" s="76">
        <f>SUMIFS('TRANSACTION QUOTIDIENNE'!$H$5:$H$32000,'TRANSACTION QUOTIDIENNE'!$F$5:$F$32000,'APERCU MENSUEL'!P83,'TRANSACTION QUOTIDIENNE'!$C$5:$C$32000,'APERCU MENSUEL'!$C$7)</f>
        <v>0</v>
      </c>
      <c r="S83" s="55" t="str">
        <f t="shared" si="2"/>
        <v/>
      </c>
      <c r="U83" s="51">
        <f>CATEGORIE!S63</f>
        <v>0</v>
      </c>
      <c r="V83" s="52"/>
      <c r="W83" s="76">
        <f>COUNTIFS('TRANSACTION QUOTIDIENNE'!$G$5:$G$32000,'APERCU MENSUEL'!U83,'TRANSACTION QUOTIDIENNE'!$C$5:$C$32000,$C$7)</f>
        <v>0</v>
      </c>
      <c r="X83" s="55">
        <f t="shared" si="3"/>
        <v>0</v>
      </c>
    </row>
    <row r="84" spans="6:24" x14ac:dyDescent="0.3">
      <c r="F84" s="51">
        <f>CATEGORIE!D64</f>
        <v>0</v>
      </c>
      <c r="G84" s="52"/>
      <c r="H84" s="40">
        <f>SUMIFS('TRANSACTION QUOTIDIENNE'!$I$5:$I$32000,'TRANSACTION QUOTIDIENNE'!$F$5:$F$32000,'APERCU MENSUEL'!F84,'TRANSACTION QUOTIDIENNE'!$C$5:$C$32000,'APERCU MENSUEL'!$C$7)</f>
        <v>0</v>
      </c>
      <c r="I84" s="56" t="str">
        <f t="shared" si="5"/>
        <v/>
      </c>
      <c r="K84" s="51">
        <f>CATEGORIE!E64</f>
        <v>0</v>
      </c>
      <c r="L84" s="52"/>
      <c r="M84" s="44">
        <f>SUMIFS('TRANSACTION QUOTIDIENNE'!$I$5:$I$32000,'TRANSACTION QUOTIDIENNE'!$F$5:$F$32000,'APERCU MENSUEL'!K84,'TRANSACTION QUOTIDIENNE'!$C$5:$C$32000,'APERCU MENSUEL'!$C$7)</f>
        <v>0</v>
      </c>
      <c r="N84" s="63">
        <f t="shared" si="4"/>
        <v>0</v>
      </c>
      <c r="P84" s="51">
        <f>CATEGORIE!N64</f>
        <v>0</v>
      </c>
      <c r="Q84" s="52"/>
      <c r="R84" s="76">
        <f>SUMIFS('TRANSACTION QUOTIDIENNE'!$H$5:$H$32000,'TRANSACTION QUOTIDIENNE'!$F$5:$F$32000,'APERCU MENSUEL'!P84,'TRANSACTION QUOTIDIENNE'!$C$5:$C$32000,'APERCU MENSUEL'!$C$7)</f>
        <v>0</v>
      </c>
      <c r="S84" s="55" t="str">
        <f t="shared" si="2"/>
        <v/>
      </c>
      <c r="U84" s="51">
        <f>CATEGORIE!S64</f>
        <v>0</v>
      </c>
      <c r="V84" s="52"/>
      <c r="W84" s="76">
        <f>COUNTIFS('TRANSACTION QUOTIDIENNE'!$G$5:$G$32000,'APERCU MENSUEL'!U84,'TRANSACTION QUOTIDIENNE'!$C$5:$C$32000,$C$7)</f>
        <v>0</v>
      </c>
      <c r="X84" s="55">
        <f t="shared" si="3"/>
        <v>0</v>
      </c>
    </row>
    <row r="85" spans="6:24" x14ac:dyDescent="0.3">
      <c r="F85" s="51">
        <f>CATEGORIE!D65</f>
        <v>0</v>
      </c>
      <c r="G85" s="52"/>
      <c r="H85" s="40">
        <f>SUMIFS('TRANSACTION QUOTIDIENNE'!$I$5:$I$32000,'TRANSACTION QUOTIDIENNE'!$F$5:$F$32000,'APERCU MENSUEL'!F85,'TRANSACTION QUOTIDIENNE'!$C$5:$C$32000,'APERCU MENSUEL'!$C$7)</f>
        <v>0</v>
      </c>
      <c r="I85" s="56" t="str">
        <f t="shared" si="5"/>
        <v/>
      </c>
      <c r="K85" s="51">
        <f>CATEGORIE!E65</f>
        <v>0</v>
      </c>
      <c r="L85" s="52"/>
      <c r="M85" s="44">
        <f>SUMIFS('TRANSACTION QUOTIDIENNE'!$I$5:$I$32000,'TRANSACTION QUOTIDIENNE'!$F$5:$F$32000,'APERCU MENSUEL'!K85,'TRANSACTION QUOTIDIENNE'!$C$5:$C$32000,'APERCU MENSUEL'!$C$7)</f>
        <v>0</v>
      </c>
      <c r="N85" s="63">
        <f t="shared" si="4"/>
        <v>0</v>
      </c>
      <c r="P85" s="51">
        <f>CATEGORIE!N65</f>
        <v>0</v>
      </c>
      <c r="Q85" s="52"/>
      <c r="R85" s="76">
        <f>SUMIFS('TRANSACTION QUOTIDIENNE'!$H$5:$H$32000,'TRANSACTION QUOTIDIENNE'!$F$5:$F$32000,'APERCU MENSUEL'!P85,'TRANSACTION QUOTIDIENNE'!$C$5:$C$32000,'APERCU MENSUEL'!$C$7)</f>
        <v>0</v>
      </c>
      <c r="S85" s="55" t="str">
        <f t="shared" si="2"/>
        <v/>
      </c>
      <c r="U85" s="51">
        <f>CATEGORIE!S65</f>
        <v>0</v>
      </c>
      <c r="V85" s="52"/>
      <c r="W85" s="76">
        <f>COUNTIFS('TRANSACTION QUOTIDIENNE'!$G$5:$G$32000,'APERCU MENSUEL'!U85,'TRANSACTION QUOTIDIENNE'!$C$5:$C$32000,$C$7)</f>
        <v>0</v>
      </c>
      <c r="X85" s="55">
        <f t="shared" si="3"/>
        <v>0</v>
      </c>
    </row>
    <row r="86" spans="6:24" x14ac:dyDescent="0.3">
      <c r="F86" s="51">
        <f>CATEGORIE!D66</f>
        <v>0</v>
      </c>
      <c r="G86" s="52"/>
      <c r="H86" s="40">
        <f>SUMIFS('TRANSACTION QUOTIDIENNE'!$I$5:$I$32000,'TRANSACTION QUOTIDIENNE'!$F$5:$F$32000,'APERCU MENSUEL'!F86,'TRANSACTION QUOTIDIENNE'!$C$5:$C$32000,'APERCU MENSUEL'!$C$7)</f>
        <v>0</v>
      </c>
      <c r="I86" s="56" t="str">
        <f t="shared" si="5"/>
        <v/>
      </c>
      <c r="K86" s="51">
        <f>CATEGORIE!E66</f>
        <v>0</v>
      </c>
      <c r="L86" s="52"/>
      <c r="M86" s="44">
        <f>SUMIFS('TRANSACTION QUOTIDIENNE'!$I$5:$I$32000,'TRANSACTION QUOTIDIENNE'!$F$5:$F$32000,'APERCU MENSUEL'!K86,'TRANSACTION QUOTIDIENNE'!$C$5:$C$32000,'APERCU MENSUEL'!$C$7)</f>
        <v>0</v>
      </c>
      <c r="N86" s="63">
        <f t="shared" si="4"/>
        <v>0</v>
      </c>
      <c r="P86" s="51">
        <f>CATEGORIE!N66</f>
        <v>0</v>
      </c>
      <c r="Q86" s="52"/>
      <c r="R86" s="76">
        <f>SUMIFS('TRANSACTION QUOTIDIENNE'!$H$5:$H$32000,'TRANSACTION QUOTIDIENNE'!$F$5:$F$32000,'APERCU MENSUEL'!P86,'TRANSACTION QUOTIDIENNE'!$C$5:$C$32000,'APERCU MENSUEL'!$C$7)</f>
        <v>0</v>
      </c>
      <c r="S86" s="55" t="str">
        <f t="shared" si="2"/>
        <v/>
      </c>
      <c r="U86" s="51">
        <f>CATEGORIE!S66</f>
        <v>0</v>
      </c>
      <c r="V86" s="52"/>
      <c r="W86" s="76">
        <f>COUNTIFS('TRANSACTION QUOTIDIENNE'!$G$5:$G$32000,'APERCU MENSUEL'!U86,'TRANSACTION QUOTIDIENNE'!$C$5:$C$32000,$C$7)</f>
        <v>0</v>
      </c>
      <c r="X86" s="55">
        <f t="shared" si="3"/>
        <v>0</v>
      </c>
    </row>
    <row r="87" spans="6:24" x14ac:dyDescent="0.3">
      <c r="F87" s="51">
        <f>CATEGORIE!D67</f>
        <v>0</v>
      </c>
      <c r="G87" s="52"/>
      <c r="H87" s="40">
        <f>SUMIFS('TRANSACTION QUOTIDIENNE'!$I$5:$I$32000,'TRANSACTION QUOTIDIENNE'!$F$5:$F$32000,'APERCU MENSUEL'!F87,'TRANSACTION QUOTIDIENNE'!$C$5:$C$32000,'APERCU MENSUEL'!$C$7)</f>
        <v>0</v>
      </c>
      <c r="I87" s="56" t="str">
        <f t="shared" si="5"/>
        <v/>
      </c>
      <c r="K87" s="51">
        <f>CATEGORIE!E67</f>
        <v>0</v>
      </c>
      <c r="L87" s="52"/>
      <c r="M87" s="44">
        <f>SUMIFS('TRANSACTION QUOTIDIENNE'!$I$5:$I$32000,'TRANSACTION QUOTIDIENNE'!$F$5:$F$32000,'APERCU MENSUEL'!K87,'TRANSACTION QUOTIDIENNE'!$C$5:$C$32000,'APERCU MENSUEL'!$C$7)</f>
        <v>0</v>
      </c>
      <c r="N87" s="63">
        <f t="shared" si="4"/>
        <v>0</v>
      </c>
      <c r="P87" s="51">
        <f>CATEGORIE!N67</f>
        <v>0</v>
      </c>
      <c r="Q87" s="52"/>
      <c r="R87" s="76">
        <f>SUMIFS('TRANSACTION QUOTIDIENNE'!$H$5:$H$32000,'TRANSACTION QUOTIDIENNE'!$F$5:$F$32000,'APERCU MENSUEL'!P87,'TRANSACTION QUOTIDIENNE'!$C$5:$C$32000,'APERCU MENSUEL'!$C$7)</f>
        <v>0</v>
      </c>
      <c r="S87" s="55" t="str">
        <f t="shared" si="2"/>
        <v/>
      </c>
      <c r="U87" s="51">
        <f>CATEGORIE!S67</f>
        <v>0</v>
      </c>
      <c r="V87" s="52"/>
      <c r="W87" s="76">
        <f>COUNTIFS('TRANSACTION QUOTIDIENNE'!$G$5:$G$32000,'APERCU MENSUEL'!U87,'TRANSACTION QUOTIDIENNE'!$C$5:$C$32000,$C$7)</f>
        <v>0</v>
      </c>
      <c r="X87" s="55">
        <f t="shared" si="3"/>
        <v>0</v>
      </c>
    </row>
    <row r="88" spans="6:24" x14ac:dyDescent="0.3">
      <c r="F88" s="51">
        <f>CATEGORIE!D68</f>
        <v>0</v>
      </c>
      <c r="G88" s="52"/>
      <c r="H88" s="40">
        <f>SUMIFS('TRANSACTION QUOTIDIENNE'!$I$5:$I$32000,'TRANSACTION QUOTIDIENNE'!$F$5:$F$32000,'APERCU MENSUEL'!F88,'TRANSACTION QUOTIDIENNE'!$C$5:$C$32000,'APERCU MENSUEL'!$C$7)</f>
        <v>0</v>
      </c>
      <c r="I88" s="56" t="str">
        <f t="shared" si="5"/>
        <v/>
      </c>
      <c r="K88" s="51">
        <f>CATEGORIE!E68</f>
        <v>0</v>
      </c>
      <c r="L88" s="52"/>
      <c r="M88" s="44">
        <f>SUMIFS('TRANSACTION QUOTIDIENNE'!$I$5:$I$32000,'TRANSACTION QUOTIDIENNE'!$F$5:$F$32000,'APERCU MENSUEL'!K88,'TRANSACTION QUOTIDIENNE'!$C$5:$C$32000,'APERCU MENSUEL'!$C$7)</f>
        <v>0</v>
      </c>
      <c r="N88" s="63">
        <f t="shared" si="4"/>
        <v>0</v>
      </c>
      <c r="P88" s="51">
        <f>CATEGORIE!N68</f>
        <v>0</v>
      </c>
      <c r="Q88" s="52"/>
      <c r="R88" s="76">
        <f>SUMIFS('TRANSACTION QUOTIDIENNE'!$H$5:$H$32000,'TRANSACTION QUOTIDIENNE'!$F$5:$F$32000,'APERCU MENSUEL'!P88,'TRANSACTION QUOTIDIENNE'!$C$5:$C$32000,'APERCU MENSUEL'!$C$7)</f>
        <v>0</v>
      </c>
      <c r="S88" s="55" t="str">
        <f t="shared" si="2"/>
        <v/>
      </c>
      <c r="U88" s="51">
        <f>CATEGORIE!S68</f>
        <v>0</v>
      </c>
      <c r="V88" s="52"/>
      <c r="W88" s="76">
        <f>COUNTIFS('TRANSACTION QUOTIDIENNE'!$G$5:$G$32000,'APERCU MENSUEL'!U88,'TRANSACTION QUOTIDIENNE'!$C$5:$C$32000,$C$7)</f>
        <v>0</v>
      </c>
      <c r="X88" s="55">
        <f t="shared" si="3"/>
        <v>0</v>
      </c>
    </row>
    <row r="89" spans="6:24" x14ac:dyDescent="0.3">
      <c r="F89" s="51">
        <f>CATEGORIE!D69</f>
        <v>0</v>
      </c>
      <c r="G89" s="52"/>
      <c r="H89" s="40">
        <f>SUMIFS('TRANSACTION QUOTIDIENNE'!$I$5:$I$32000,'TRANSACTION QUOTIDIENNE'!$F$5:$F$32000,'APERCU MENSUEL'!F89,'TRANSACTION QUOTIDIENNE'!$C$5:$C$32000,'APERCU MENSUEL'!$C$7)</f>
        <v>0</v>
      </c>
      <c r="I89" s="56" t="str">
        <f t="shared" si="5"/>
        <v/>
      </c>
      <c r="K89" s="51">
        <f>CATEGORIE!E69</f>
        <v>0</v>
      </c>
      <c r="L89" s="52"/>
      <c r="M89" s="44">
        <f>SUMIFS('TRANSACTION QUOTIDIENNE'!$I$5:$I$32000,'TRANSACTION QUOTIDIENNE'!$F$5:$F$32000,'APERCU MENSUEL'!K89,'TRANSACTION QUOTIDIENNE'!$C$5:$C$32000,'APERCU MENSUEL'!$C$7)</f>
        <v>0</v>
      </c>
      <c r="N89" s="63">
        <f t="shared" si="4"/>
        <v>0</v>
      </c>
      <c r="P89" s="51">
        <f>CATEGORIE!N69</f>
        <v>0</v>
      </c>
      <c r="Q89" s="52"/>
      <c r="R89" s="76">
        <f>SUMIFS('TRANSACTION QUOTIDIENNE'!$H$5:$H$32000,'TRANSACTION QUOTIDIENNE'!$F$5:$F$32000,'APERCU MENSUEL'!P89,'TRANSACTION QUOTIDIENNE'!$C$5:$C$32000,'APERCU MENSUEL'!$C$7)</f>
        <v>0</v>
      </c>
      <c r="S89" s="55" t="str">
        <f t="shared" si="2"/>
        <v/>
      </c>
      <c r="U89" s="51">
        <f>CATEGORIE!S69</f>
        <v>0</v>
      </c>
      <c r="V89" s="52"/>
      <c r="W89" s="76">
        <f>COUNTIFS('TRANSACTION QUOTIDIENNE'!$G$5:$G$32000,'APERCU MENSUEL'!U89,'TRANSACTION QUOTIDIENNE'!$C$5:$C$32000,$C$7)</f>
        <v>0</v>
      </c>
      <c r="X89" s="55">
        <f t="shared" si="3"/>
        <v>0</v>
      </c>
    </row>
    <row r="90" spans="6:24" x14ac:dyDescent="0.3">
      <c r="F90" s="51">
        <f>CATEGORIE!D70</f>
        <v>0</v>
      </c>
      <c r="G90" s="52"/>
      <c r="H90" s="40">
        <f>SUMIFS('TRANSACTION QUOTIDIENNE'!$I$5:$I$32000,'TRANSACTION QUOTIDIENNE'!$F$5:$F$32000,'APERCU MENSUEL'!F90,'TRANSACTION QUOTIDIENNE'!$C$5:$C$32000,'APERCU MENSUEL'!$C$7)</f>
        <v>0</v>
      </c>
      <c r="I90" s="56" t="str">
        <f t="shared" si="5"/>
        <v/>
      </c>
      <c r="K90" s="51">
        <f>CATEGORIE!E70</f>
        <v>0</v>
      </c>
      <c r="L90" s="52"/>
      <c r="M90" s="44">
        <f>SUMIFS('TRANSACTION QUOTIDIENNE'!$I$5:$I$32000,'TRANSACTION QUOTIDIENNE'!$F$5:$F$32000,'APERCU MENSUEL'!K90,'TRANSACTION QUOTIDIENNE'!$C$5:$C$32000,'APERCU MENSUEL'!$C$7)</f>
        <v>0</v>
      </c>
      <c r="N90" s="63">
        <f t="shared" si="4"/>
        <v>0</v>
      </c>
      <c r="P90" s="51">
        <f>CATEGORIE!N70</f>
        <v>0</v>
      </c>
      <c r="Q90" s="52"/>
      <c r="R90" s="76">
        <f>SUMIFS('TRANSACTION QUOTIDIENNE'!$H$5:$H$32000,'TRANSACTION QUOTIDIENNE'!$F$5:$F$32000,'APERCU MENSUEL'!P90,'TRANSACTION QUOTIDIENNE'!$C$5:$C$32000,'APERCU MENSUEL'!$C$7)</f>
        <v>0</v>
      </c>
      <c r="S90" s="55" t="str">
        <f t="shared" si="2"/>
        <v/>
      </c>
      <c r="U90" s="51">
        <f>CATEGORIE!S70</f>
        <v>0</v>
      </c>
      <c r="V90" s="52"/>
      <c r="W90" s="76">
        <f>COUNTIFS('TRANSACTION QUOTIDIENNE'!$G$5:$G$32000,'APERCU MENSUEL'!U90,'TRANSACTION QUOTIDIENNE'!$C$5:$C$32000,$C$7)</f>
        <v>0</v>
      </c>
      <c r="X90" s="55">
        <f t="shared" si="3"/>
        <v>0</v>
      </c>
    </row>
    <row r="91" spans="6:24" x14ac:dyDescent="0.3">
      <c r="F91" s="51">
        <f>CATEGORIE!D71</f>
        <v>0</v>
      </c>
      <c r="G91" s="52"/>
      <c r="H91" s="40">
        <f>SUMIFS('TRANSACTION QUOTIDIENNE'!$I$5:$I$32000,'TRANSACTION QUOTIDIENNE'!$F$5:$F$32000,'APERCU MENSUEL'!F91,'TRANSACTION QUOTIDIENNE'!$C$5:$C$32000,'APERCU MENSUEL'!$C$7)</f>
        <v>0</v>
      </c>
      <c r="I91" s="56" t="str">
        <f t="shared" si="5"/>
        <v/>
      </c>
      <c r="K91" s="51">
        <f>CATEGORIE!E71</f>
        <v>0</v>
      </c>
      <c r="L91" s="52"/>
      <c r="M91" s="44">
        <f>SUMIFS('TRANSACTION QUOTIDIENNE'!$I$5:$I$32000,'TRANSACTION QUOTIDIENNE'!$F$5:$F$32000,'APERCU MENSUEL'!K91,'TRANSACTION QUOTIDIENNE'!$C$5:$C$32000,'APERCU MENSUEL'!$C$7)</f>
        <v>0</v>
      </c>
      <c r="N91" s="63">
        <f t="shared" ref="N91:N92" si="6">IFERROR(+M91/SUM($M$27:$M$262),"")</f>
        <v>0</v>
      </c>
      <c r="P91" s="51">
        <f>CATEGORIE!N71</f>
        <v>0</v>
      </c>
      <c r="Q91" s="52"/>
      <c r="R91" s="76">
        <f>SUMIFS('TRANSACTION QUOTIDIENNE'!$H$5:$H$32000,'TRANSACTION QUOTIDIENNE'!$F$5:$F$32000,'APERCU MENSUEL'!P91,'TRANSACTION QUOTIDIENNE'!$C$5:$C$32000,'APERCU MENSUEL'!$C$7)</f>
        <v>0</v>
      </c>
      <c r="S91" s="55" t="str">
        <f t="shared" si="2"/>
        <v/>
      </c>
      <c r="U91" s="51">
        <f>CATEGORIE!S71</f>
        <v>0</v>
      </c>
      <c r="V91" s="52"/>
      <c r="W91" s="76">
        <f>COUNTIFS('TRANSACTION QUOTIDIENNE'!$G$5:$G$32000,'APERCU MENSUEL'!U91,'TRANSACTION QUOTIDIENNE'!$C$5:$C$32000,$C$7)</f>
        <v>0</v>
      </c>
      <c r="X91" s="55">
        <f t="shared" si="3"/>
        <v>0</v>
      </c>
    </row>
    <row r="92" spans="6:24" x14ac:dyDescent="0.3">
      <c r="F92" s="51">
        <f>CATEGORIE!D72</f>
        <v>0</v>
      </c>
      <c r="G92" s="52"/>
      <c r="H92" s="40">
        <f>SUMIFS('TRANSACTION QUOTIDIENNE'!$I$5:$I$32000,'TRANSACTION QUOTIDIENNE'!$F$5:$F$32000,'APERCU MENSUEL'!F92,'TRANSACTION QUOTIDIENNE'!$C$5:$C$32000,'APERCU MENSUEL'!$C$7)</f>
        <v>0</v>
      </c>
      <c r="I92" s="56" t="str">
        <f t="shared" ref="I92:I93" si="7">IFERROR(+H92/SUM($H$27:$H$262),"")</f>
        <v/>
      </c>
      <c r="K92" s="51">
        <f>CATEGORIE!E72</f>
        <v>0</v>
      </c>
      <c r="L92" s="52"/>
      <c r="M92" s="44">
        <f>SUMIFS('TRANSACTION QUOTIDIENNE'!$I$5:$I$32000,'TRANSACTION QUOTIDIENNE'!$F$5:$F$32000,'APERCU MENSUEL'!K92,'TRANSACTION QUOTIDIENNE'!$C$5:$C$32000,'APERCU MENSUEL'!$C$7)</f>
        <v>0</v>
      </c>
      <c r="N92" s="63">
        <f t="shared" si="6"/>
        <v>0</v>
      </c>
      <c r="P92" s="51">
        <f>CATEGORIE!N72</f>
        <v>0</v>
      </c>
      <c r="Q92" s="52"/>
      <c r="R92" s="76">
        <f>SUMIFS('TRANSACTION QUOTIDIENNE'!$H$5:$H$32000,'TRANSACTION QUOTIDIENNE'!$F$5:$F$32000,'APERCU MENSUEL'!P92,'TRANSACTION QUOTIDIENNE'!$C$5:$C$32000,'APERCU MENSUEL'!$C$7)</f>
        <v>0</v>
      </c>
      <c r="S92" s="55" t="str">
        <f t="shared" si="2"/>
        <v/>
      </c>
      <c r="U92" s="51">
        <f>CATEGORIE!S72</f>
        <v>0</v>
      </c>
      <c r="V92" s="52"/>
      <c r="W92" s="76">
        <f>COUNTIFS('TRANSACTION QUOTIDIENNE'!$G$5:$G$32000,'APERCU MENSUEL'!U92,'TRANSACTION QUOTIDIENNE'!$C$5:$C$32000,$C$7)</f>
        <v>0</v>
      </c>
      <c r="X92" s="55">
        <f t="shared" si="3"/>
        <v>0</v>
      </c>
    </row>
    <row r="93" spans="6:24" x14ac:dyDescent="0.3">
      <c r="F93" s="51">
        <f>CATEGORIE!D73</f>
        <v>0</v>
      </c>
      <c r="G93" s="52"/>
      <c r="H93" s="40">
        <f>SUMIFS('TRANSACTION QUOTIDIENNE'!$I$5:$I$32000,'TRANSACTION QUOTIDIENNE'!$F$5:$F$32000,'APERCU MENSUEL'!F93,'TRANSACTION QUOTIDIENNE'!$C$5:$C$32000,'APERCU MENSUEL'!$C$7)</f>
        <v>0</v>
      </c>
      <c r="I93" s="56" t="str">
        <f t="shared" si="7"/>
        <v/>
      </c>
      <c r="K93" s="51">
        <f>CATEGORIE!E73</f>
        <v>0</v>
      </c>
      <c r="L93" s="52"/>
      <c r="M93" s="44">
        <f>SUMIFS('TRANSACTION QUOTIDIENNE'!$I$5:$I$32000,'TRANSACTION QUOTIDIENNE'!$F$5:$F$32000,'APERCU MENSUEL'!K93,'TRANSACTION QUOTIDIENNE'!$C$5:$C$32000,'APERCU MENSUEL'!$C$7)</f>
        <v>0</v>
      </c>
      <c r="N93" s="63">
        <f t="shared" ref="N93:N156" si="8">IFERROR(+M93/SUM($M$27:$M$262),"")</f>
        <v>0</v>
      </c>
      <c r="P93" s="51">
        <f>CATEGORIE!N73</f>
        <v>0</v>
      </c>
      <c r="Q93" s="52"/>
      <c r="R93" s="76">
        <f>SUMIFS('TRANSACTION QUOTIDIENNE'!$H$5:$H$32000,'TRANSACTION QUOTIDIENNE'!$F$5:$F$32000,'APERCU MENSUEL'!P93,'TRANSACTION QUOTIDIENNE'!$C$5:$C$32000,'APERCU MENSUEL'!$C$7)</f>
        <v>0</v>
      </c>
      <c r="S93" s="55" t="str">
        <f t="shared" ref="S93:S156" si="9">IFERROR(+R93/SUM($R$27:$R$262),"")</f>
        <v/>
      </c>
      <c r="U93" s="51">
        <f>CATEGORIE!S73</f>
        <v>0</v>
      </c>
      <c r="V93" s="52"/>
      <c r="W93" s="76">
        <f>COUNTIFS('TRANSACTION QUOTIDIENNE'!$G$5:$G$32000,'APERCU MENSUEL'!U93,'TRANSACTION QUOTIDIENNE'!$C$5:$C$32000,$C$7)</f>
        <v>0</v>
      </c>
      <c r="X93" s="55">
        <f t="shared" ref="X93:X156" si="10">IFERROR(+W93/SUM($W$27:$W$262),"")</f>
        <v>0</v>
      </c>
    </row>
    <row r="94" spans="6:24" x14ac:dyDescent="0.3">
      <c r="F94" s="51">
        <f>CATEGORIE!D74</f>
        <v>0</v>
      </c>
      <c r="G94" s="52"/>
      <c r="H94" s="40">
        <f>SUMIFS('TRANSACTION QUOTIDIENNE'!$I$5:$I$32000,'TRANSACTION QUOTIDIENNE'!$F$5:$F$32000,'APERCU MENSUEL'!F94,'TRANSACTION QUOTIDIENNE'!$C$5:$C$32000,'APERCU MENSUEL'!$C$7)</f>
        <v>0</v>
      </c>
      <c r="I94" s="56" t="str">
        <f t="shared" ref="I94:I157" si="11">IFERROR(+H94/SUM($H$27:$H$262),"")</f>
        <v/>
      </c>
      <c r="K94" s="51">
        <f>CATEGORIE!E74</f>
        <v>0</v>
      </c>
      <c r="L94" s="52"/>
      <c r="M94" s="44">
        <f>SUMIFS('TRANSACTION QUOTIDIENNE'!$I$5:$I$32000,'TRANSACTION QUOTIDIENNE'!$F$5:$F$32000,'APERCU MENSUEL'!K94,'TRANSACTION QUOTIDIENNE'!$C$5:$C$32000,'APERCU MENSUEL'!$C$7)</f>
        <v>0</v>
      </c>
      <c r="N94" s="63">
        <f t="shared" si="8"/>
        <v>0</v>
      </c>
      <c r="P94" s="51">
        <f>CATEGORIE!N74</f>
        <v>0</v>
      </c>
      <c r="Q94" s="52"/>
      <c r="R94" s="76">
        <f>SUMIFS('TRANSACTION QUOTIDIENNE'!$H$5:$H$32000,'TRANSACTION QUOTIDIENNE'!$F$5:$F$32000,'APERCU MENSUEL'!P94,'TRANSACTION QUOTIDIENNE'!$C$5:$C$32000,'APERCU MENSUEL'!$C$7)</f>
        <v>0</v>
      </c>
      <c r="S94" s="55" t="str">
        <f t="shared" si="9"/>
        <v/>
      </c>
      <c r="U94" s="51">
        <f>CATEGORIE!S74</f>
        <v>0</v>
      </c>
      <c r="V94" s="52"/>
      <c r="W94" s="76">
        <f>COUNTIFS('TRANSACTION QUOTIDIENNE'!$G$5:$G$32000,'APERCU MENSUEL'!U94,'TRANSACTION QUOTIDIENNE'!$C$5:$C$32000,$C$7)</f>
        <v>0</v>
      </c>
      <c r="X94" s="55">
        <f t="shared" si="10"/>
        <v>0</v>
      </c>
    </row>
    <row r="95" spans="6:24" x14ac:dyDescent="0.3">
      <c r="F95" s="51">
        <f>CATEGORIE!D75</f>
        <v>0</v>
      </c>
      <c r="G95" s="52"/>
      <c r="H95" s="40">
        <f>SUMIFS('TRANSACTION QUOTIDIENNE'!$I$5:$I$32000,'TRANSACTION QUOTIDIENNE'!$F$5:$F$32000,'APERCU MENSUEL'!F95,'TRANSACTION QUOTIDIENNE'!$C$5:$C$32000,'APERCU MENSUEL'!$C$7)</f>
        <v>0</v>
      </c>
      <c r="I95" s="56" t="str">
        <f t="shared" si="11"/>
        <v/>
      </c>
      <c r="K95" s="51">
        <f>CATEGORIE!E75</f>
        <v>0</v>
      </c>
      <c r="L95" s="52"/>
      <c r="M95" s="44">
        <f>SUMIFS('TRANSACTION QUOTIDIENNE'!$I$5:$I$32000,'TRANSACTION QUOTIDIENNE'!$F$5:$F$32000,'APERCU MENSUEL'!K95,'TRANSACTION QUOTIDIENNE'!$C$5:$C$32000,'APERCU MENSUEL'!$C$7)</f>
        <v>0</v>
      </c>
      <c r="N95" s="63">
        <f t="shared" si="8"/>
        <v>0</v>
      </c>
      <c r="P95" s="51">
        <f>CATEGORIE!N75</f>
        <v>0</v>
      </c>
      <c r="Q95" s="52"/>
      <c r="R95" s="76">
        <f>SUMIFS('TRANSACTION QUOTIDIENNE'!$H$5:$H$32000,'TRANSACTION QUOTIDIENNE'!$F$5:$F$32000,'APERCU MENSUEL'!P95,'TRANSACTION QUOTIDIENNE'!$C$5:$C$32000,'APERCU MENSUEL'!$C$7)</f>
        <v>0</v>
      </c>
      <c r="S95" s="55" t="str">
        <f t="shared" si="9"/>
        <v/>
      </c>
      <c r="U95" s="51">
        <f>CATEGORIE!S75</f>
        <v>0</v>
      </c>
      <c r="V95" s="52"/>
      <c r="W95" s="76">
        <f>COUNTIFS('TRANSACTION QUOTIDIENNE'!$G$5:$G$32000,'APERCU MENSUEL'!U95,'TRANSACTION QUOTIDIENNE'!$C$5:$C$32000,$C$7)</f>
        <v>0</v>
      </c>
      <c r="X95" s="55">
        <f t="shared" si="10"/>
        <v>0</v>
      </c>
    </row>
    <row r="96" spans="6:24" x14ac:dyDescent="0.3">
      <c r="F96" s="51">
        <f>CATEGORIE!D76</f>
        <v>0</v>
      </c>
      <c r="G96" s="52"/>
      <c r="H96" s="40">
        <f>SUMIFS('TRANSACTION QUOTIDIENNE'!$I$5:$I$32000,'TRANSACTION QUOTIDIENNE'!$F$5:$F$32000,'APERCU MENSUEL'!F96,'TRANSACTION QUOTIDIENNE'!$C$5:$C$32000,'APERCU MENSUEL'!$C$7)</f>
        <v>0</v>
      </c>
      <c r="I96" s="56" t="str">
        <f t="shared" si="11"/>
        <v/>
      </c>
      <c r="K96" s="51">
        <f>CATEGORIE!E76</f>
        <v>0</v>
      </c>
      <c r="L96" s="52"/>
      <c r="M96" s="44">
        <f>SUMIFS('TRANSACTION QUOTIDIENNE'!$I$5:$I$32000,'TRANSACTION QUOTIDIENNE'!$F$5:$F$32000,'APERCU MENSUEL'!K96,'TRANSACTION QUOTIDIENNE'!$C$5:$C$32000,'APERCU MENSUEL'!$C$7)</f>
        <v>0</v>
      </c>
      <c r="N96" s="63">
        <f t="shared" si="8"/>
        <v>0</v>
      </c>
      <c r="P96" s="51">
        <f>CATEGORIE!N76</f>
        <v>0</v>
      </c>
      <c r="Q96" s="52"/>
      <c r="R96" s="76">
        <f>SUMIFS('TRANSACTION QUOTIDIENNE'!$H$5:$H$32000,'TRANSACTION QUOTIDIENNE'!$F$5:$F$32000,'APERCU MENSUEL'!P96,'TRANSACTION QUOTIDIENNE'!$C$5:$C$32000,'APERCU MENSUEL'!$C$7)</f>
        <v>0</v>
      </c>
      <c r="S96" s="55" t="str">
        <f t="shared" si="9"/>
        <v/>
      </c>
      <c r="U96" s="51">
        <f>CATEGORIE!S76</f>
        <v>0</v>
      </c>
      <c r="V96" s="52"/>
      <c r="W96" s="76">
        <f>COUNTIFS('TRANSACTION QUOTIDIENNE'!$G$5:$G$32000,'APERCU MENSUEL'!U96,'TRANSACTION QUOTIDIENNE'!$C$5:$C$32000,$C$7)</f>
        <v>0</v>
      </c>
      <c r="X96" s="55">
        <f t="shared" si="10"/>
        <v>0</v>
      </c>
    </row>
    <row r="97" spans="6:24" x14ac:dyDescent="0.3">
      <c r="F97" s="51">
        <f>CATEGORIE!D77</f>
        <v>0</v>
      </c>
      <c r="G97" s="52"/>
      <c r="H97" s="40">
        <f>SUMIFS('TRANSACTION QUOTIDIENNE'!$I$5:$I$32000,'TRANSACTION QUOTIDIENNE'!$F$5:$F$32000,'APERCU MENSUEL'!F97,'TRANSACTION QUOTIDIENNE'!$C$5:$C$32000,'APERCU MENSUEL'!$C$7)</f>
        <v>0</v>
      </c>
      <c r="I97" s="56" t="str">
        <f t="shared" si="11"/>
        <v/>
      </c>
      <c r="K97" s="51">
        <f>CATEGORIE!E77</f>
        <v>0</v>
      </c>
      <c r="L97" s="52"/>
      <c r="M97" s="44">
        <f>SUMIFS('TRANSACTION QUOTIDIENNE'!$I$5:$I$32000,'TRANSACTION QUOTIDIENNE'!$F$5:$F$32000,'APERCU MENSUEL'!K97,'TRANSACTION QUOTIDIENNE'!$C$5:$C$32000,'APERCU MENSUEL'!$C$7)</f>
        <v>0</v>
      </c>
      <c r="N97" s="63">
        <f t="shared" si="8"/>
        <v>0</v>
      </c>
      <c r="P97" s="51">
        <f>CATEGORIE!N77</f>
        <v>0</v>
      </c>
      <c r="Q97" s="52"/>
      <c r="R97" s="76">
        <f>SUMIFS('TRANSACTION QUOTIDIENNE'!$H$5:$H$32000,'TRANSACTION QUOTIDIENNE'!$F$5:$F$32000,'APERCU MENSUEL'!P97,'TRANSACTION QUOTIDIENNE'!$C$5:$C$32000,'APERCU MENSUEL'!$C$7)</f>
        <v>0</v>
      </c>
      <c r="S97" s="55" t="str">
        <f t="shared" si="9"/>
        <v/>
      </c>
      <c r="U97" s="51">
        <f>CATEGORIE!S77</f>
        <v>0</v>
      </c>
      <c r="V97" s="52"/>
      <c r="W97" s="76">
        <f>COUNTIFS('TRANSACTION QUOTIDIENNE'!$G$5:$G$32000,'APERCU MENSUEL'!U97,'TRANSACTION QUOTIDIENNE'!$C$5:$C$32000,$C$7)</f>
        <v>0</v>
      </c>
      <c r="X97" s="55">
        <f t="shared" si="10"/>
        <v>0</v>
      </c>
    </row>
    <row r="98" spans="6:24" x14ac:dyDescent="0.3">
      <c r="F98" s="51">
        <f>CATEGORIE!D78</f>
        <v>0</v>
      </c>
      <c r="G98" s="52"/>
      <c r="H98" s="40">
        <f>SUMIFS('TRANSACTION QUOTIDIENNE'!$I$5:$I$32000,'TRANSACTION QUOTIDIENNE'!$F$5:$F$32000,'APERCU MENSUEL'!F98,'TRANSACTION QUOTIDIENNE'!$C$5:$C$32000,'APERCU MENSUEL'!$C$7)</f>
        <v>0</v>
      </c>
      <c r="I98" s="56" t="str">
        <f t="shared" si="11"/>
        <v/>
      </c>
      <c r="K98" s="51">
        <f>CATEGORIE!E78</f>
        <v>0</v>
      </c>
      <c r="L98" s="52"/>
      <c r="M98" s="44">
        <f>SUMIFS('TRANSACTION QUOTIDIENNE'!$I$5:$I$32000,'TRANSACTION QUOTIDIENNE'!$F$5:$F$32000,'APERCU MENSUEL'!K98,'TRANSACTION QUOTIDIENNE'!$C$5:$C$32000,'APERCU MENSUEL'!$C$7)</f>
        <v>0</v>
      </c>
      <c r="N98" s="63">
        <f t="shared" si="8"/>
        <v>0</v>
      </c>
      <c r="P98" s="51">
        <f>CATEGORIE!N78</f>
        <v>0</v>
      </c>
      <c r="Q98" s="52"/>
      <c r="R98" s="76">
        <f>SUMIFS('TRANSACTION QUOTIDIENNE'!$H$5:$H$32000,'TRANSACTION QUOTIDIENNE'!$F$5:$F$32000,'APERCU MENSUEL'!P98,'TRANSACTION QUOTIDIENNE'!$C$5:$C$32000,'APERCU MENSUEL'!$C$7)</f>
        <v>0</v>
      </c>
      <c r="S98" s="55" t="str">
        <f t="shared" si="9"/>
        <v/>
      </c>
      <c r="U98" s="51">
        <f>CATEGORIE!S78</f>
        <v>0</v>
      </c>
      <c r="V98" s="52"/>
      <c r="W98" s="76">
        <f>COUNTIFS('TRANSACTION QUOTIDIENNE'!$G$5:$G$32000,'APERCU MENSUEL'!U98,'TRANSACTION QUOTIDIENNE'!$C$5:$C$32000,$C$7)</f>
        <v>0</v>
      </c>
      <c r="X98" s="55">
        <f t="shared" si="10"/>
        <v>0</v>
      </c>
    </row>
    <row r="99" spans="6:24" x14ac:dyDescent="0.3">
      <c r="F99" s="51">
        <f>CATEGORIE!D79</f>
        <v>0</v>
      </c>
      <c r="G99" s="52"/>
      <c r="H99" s="40">
        <f>SUMIFS('TRANSACTION QUOTIDIENNE'!$I$5:$I$32000,'TRANSACTION QUOTIDIENNE'!$F$5:$F$32000,'APERCU MENSUEL'!F99,'TRANSACTION QUOTIDIENNE'!$C$5:$C$32000,'APERCU MENSUEL'!$C$7)</f>
        <v>0</v>
      </c>
      <c r="I99" s="56" t="str">
        <f t="shared" si="11"/>
        <v/>
      </c>
      <c r="K99" s="51">
        <f>CATEGORIE!E79</f>
        <v>0</v>
      </c>
      <c r="L99" s="52"/>
      <c r="M99" s="44">
        <f>SUMIFS('TRANSACTION QUOTIDIENNE'!$I$5:$I$32000,'TRANSACTION QUOTIDIENNE'!$F$5:$F$32000,'APERCU MENSUEL'!K99,'TRANSACTION QUOTIDIENNE'!$C$5:$C$32000,'APERCU MENSUEL'!$C$7)</f>
        <v>0</v>
      </c>
      <c r="N99" s="63">
        <f t="shared" si="8"/>
        <v>0</v>
      </c>
      <c r="P99" s="51">
        <f>CATEGORIE!N79</f>
        <v>0</v>
      </c>
      <c r="Q99" s="52"/>
      <c r="R99" s="76">
        <f>SUMIFS('TRANSACTION QUOTIDIENNE'!$H$5:$H$32000,'TRANSACTION QUOTIDIENNE'!$F$5:$F$32000,'APERCU MENSUEL'!P99,'TRANSACTION QUOTIDIENNE'!$C$5:$C$32000,'APERCU MENSUEL'!$C$7)</f>
        <v>0</v>
      </c>
      <c r="S99" s="55" t="str">
        <f t="shared" si="9"/>
        <v/>
      </c>
      <c r="U99" s="51">
        <f>CATEGORIE!S79</f>
        <v>0</v>
      </c>
      <c r="V99" s="52"/>
      <c r="W99" s="76">
        <f>COUNTIFS('TRANSACTION QUOTIDIENNE'!$G$5:$G$32000,'APERCU MENSUEL'!U99,'TRANSACTION QUOTIDIENNE'!$C$5:$C$32000,$C$7)</f>
        <v>0</v>
      </c>
      <c r="X99" s="55">
        <f t="shared" si="10"/>
        <v>0</v>
      </c>
    </row>
    <row r="100" spans="6:24" x14ac:dyDescent="0.3">
      <c r="F100" s="51">
        <f>CATEGORIE!D80</f>
        <v>0</v>
      </c>
      <c r="G100" s="52"/>
      <c r="H100" s="40">
        <f>SUMIFS('TRANSACTION QUOTIDIENNE'!$I$5:$I$32000,'TRANSACTION QUOTIDIENNE'!$F$5:$F$32000,'APERCU MENSUEL'!F100,'TRANSACTION QUOTIDIENNE'!$C$5:$C$32000,'APERCU MENSUEL'!$C$7)</f>
        <v>0</v>
      </c>
      <c r="I100" s="56" t="str">
        <f t="shared" si="11"/>
        <v/>
      </c>
      <c r="K100" s="51">
        <f>CATEGORIE!E80</f>
        <v>0</v>
      </c>
      <c r="L100" s="52"/>
      <c r="M100" s="44">
        <f>SUMIFS('TRANSACTION QUOTIDIENNE'!$I$5:$I$32000,'TRANSACTION QUOTIDIENNE'!$F$5:$F$32000,'APERCU MENSUEL'!K100,'TRANSACTION QUOTIDIENNE'!$C$5:$C$32000,'APERCU MENSUEL'!$C$7)</f>
        <v>0</v>
      </c>
      <c r="N100" s="63">
        <f t="shared" si="8"/>
        <v>0</v>
      </c>
      <c r="P100" s="51">
        <f>CATEGORIE!N80</f>
        <v>0</v>
      </c>
      <c r="Q100" s="52"/>
      <c r="R100" s="76">
        <f>SUMIFS('TRANSACTION QUOTIDIENNE'!$H$5:$H$32000,'TRANSACTION QUOTIDIENNE'!$F$5:$F$32000,'APERCU MENSUEL'!P100,'TRANSACTION QUOTIDIENNE'!$C$5:$C$32000,'APERCU MENSUEL'!$C$7)</f>
        <v>0</v>
      </c>
      <c r="S100" s="55" t="str">
        <f t="shared" si="9"/>
        <v/>
      </c>
      <c r="U100" s="51">
        <f>CATEGORIE!S80</f>
        <v>0</v>
      </c>
      <c r="V100" s="52"/>
      <c r="W100" s="76">
        <f>COUNTIFS('TRANSACTION QUOTIDIENNE'!$G$5:$G$32000,'APERCU MENSUEL'!U100,'TRANSACTION QUOTIDIENNE'!$C$5:$C$32000,$C$7)</f>
        <v>0</v>
      </c>
      <c r="X100" s="55">
        <f t="shared" si="10"/>
        <v>0</v>
      </c>
    </row>
    <row r="101" spans="6:24" x14ac:dyDescent="0.3">
      <c r="F101" s="51">
        <f>CATEGORIE!D81</f>
        <v>0</v>
      </c>
      <c r="G101" s="52"/>
      <c r="H101" s="40">
        <f>SUMIFS('TRANSACTION QUOTIDIENNE'!$I$5:$I$32000,'TRANSACTION QUOTIDIENNE'!$F$5:$F$32000,'APERCU MENSUEL'!F101,'TRANSACTION QUOTIDIENNE'!$C$5:$C$32000,'APERCU MENSUEL'!$C$7)</f>
        <v>0</v>
      </c>
      <c r="I101" s="56" t="str">
        <f t="shared" si="11"/>
        <v/>
      </c>
      <c r="K101" s="51">
        <f>CATEGORIE!E81</f>
        <v>0</v>
      </c>
      <c r="L101" s="52"/>
      <c r="M101" s="44">
        <f>SUMIFS('TRANSACTION QUOTIDIENNE'!$I$5:$I$32000,'TRANSACTION QUOTIDIENNE'!$F$5:$F$32000,'APERCU MENSUEL'!K101,'TRANSACTION QUOTIDIENNE'!$C$5:$C$32000,'APERCU MENSUEL'!$C$7)</f>
        <v>0</v>
      </c>
      <c r="N101" s="63">
        <f t="shared" si="8"/>
        <v>0</v>
      </c>
      <c r="P101" s="51">
        <f>CATEGORIE!N81</f>
        <v>0</v>
      </c>
      <c r="Q101" s="52"/>
      <c r="R101" s="76">
        <f>SUMIFS('TRANSACTION QUOTIDIENNE'!$H$5:$H$32000,'TRANSACTION QUOTIDIENNE'!$F$5:$F$32000,'APERCU MENSUEL'!P101,'TRANSACTION QUOTIDIENNE'!$C$5:$C$32000,'APERCU MENSUEL'!$C$7)</f>
        <v>0</v>
      </c>
      <c r="S101" s="55" t="str">
        <f t="shared" si="9"/>
        <v/>
      </c>
      <c r="U101" s="51">
        <f>CATEGORIE!S81</f>
        <v>0</v>
      </c>
      <c r="V101" s="52"/>
      <c r="W101" s="76">
        <f>COUNTIFS('TRANSACTION QUOTIDIENNE'!$G$5:$G$32000,'APERCU MENSUEL'!U101,'TRANSACTION QUOTIDIENNE'!$C$5:$C$32000,$C$7)</f>
        <v>0</v>
      </c>
      <c r="X101" s="55">
        <f t="shared" si="10"/>
        <v>0</v>
      </c>
    </row>
    <row r="102" spans="6:24" x14ac:dyDescent="0.3">
      <c r="F102" s="51">
        <f>CATEGORIE!D82</f>
        <v>0</v>
      </c>
      <c r="G102" s="52"/>
      <c r="H102" s="40">
        <f>SUMIFS('TRANSACTION QUOTIDIENNE'!$I$5:$I$32000,'TRANSACTION QUOTIDIENNE'!$F$5:$F$32000,'APERCU MENSUEL'!F102,'TRANSACTION QUOTIDIENNE'!$C$5:$C$32000,'APERCU MENSUEL'!$C$7)</f>
        <v>0</v>
      </c>
      <c r="I102" s="56" t="str">
        <f t="shared" si="11"/>
        <v/>
      </c>
      <c r="K102" s="51">
        <f>CATEGORIE!E82</f>
        <v>0</v>
      </c>
      <c r="L102" s="52"/>
      <c r="M102" s="44">
        <f>SUMIFS('TRANSACTION QUOTIDIENNE'!$I$5:$I$32000,'TRANSACTION QUOTIDIENNE'!$F$5:$F$32000,'APERCU MENSUEL'!K102,'TRANSACTION QUOTIDIENNE'!$C$5:$C$32000,'APERCU MENSUEL'!$C$7)</f>
        <v>0</v>
      </c>
      <c r="N102" s="63">
        <f t="shared" si="8"/>
        <v>0</v>
      </c>
      <c r="P102" s="51">
        <f>CATEGORIE!N82</f>
        <v>0</v>
      </c>
      <c r="Q102" s="52"/>
      <c r="R102" s="76">
        <f>SUMIFS('TRANSACTION QUOTIDIENNE'!$H$5:$H$32000,'TRANSACTION QUOTIDIENNE'!$F$5:$F$32000,'APERCU MENSUEL'!P102,'TRANSACTION QUOTIDIENNE'!$C$5:$C$32000,'APERCU MENSUEL'!$C$7)</f>
        <v>0</v>
      </c>
      <c r="S102" s="55" t="str">
        <f t="shared" si="9"/>
        <v/>
      </c>
      <c r="U102" s="51">
        <f>CATEGORIE!S82</f>
        <v>0</v>
      </c>
      <c r="V102" s="52"/>
      <c r="W102" s="76">
        <f>COUNTIFS('TRANSACTION QUOTIDIENNE'!$G$5:$G$32000,'APERCU MENSUEL'!U102,'TRANSACTION QUOTIDIENNE'!$C$5:$C$32000,$C$7)</f>
        <v>0</v>
      </c>
      <c r="X102" s="55">
        <f t="shared" si="10"/>
        <v>0</v>
      </c>
    </row>
    <row r="103" spans="6:24" x14ac:dyDescent="0.3">
      <c r="F103" s="51">
        <f>CATEGORIE!D83</f>
        <v>0</v>
      </c>
      <c r="G103" s="52"/>
      <c r="H103" s="40">
        <f>SUMIFS('TRANSACTION QUOTIDIENNE'!$I$5:$I$32000,'TRANSACTION QUOTIDIENNE'!$F$5:$F$32000,'APERCU MENSUEL'!F103,'TRANSACTION QUOTIDIENNE'!$C$5:$C$32000,'APERCU MENSUEL'!$C$7)</f>
        <v>0</v>
      </c>
      <c r="I103" s="56" t="str">
        <f t="shared" si="11"/>
        <v/>
      </c>
      <c r="K103" s="51">
        <f>CATEGORIE!E83</f>
        <v>0</v>
      </c>
      <c r="L103" s="52"/>
      <c r="M103" s="44">
        <f>SUMIFS('TRANSACTION QUOTIDIENNE'!$I$5:$I$32000,'TRANSACTION QUOTIDIENNE'!$F$5:$F$32000,'APERCU MENSUEL'!K103,'TRANSACTION QUOTIDIENNE'!$C$5:$C$32000,'APERCU MENSUEL'!$C$7)</f>
        <v>0</v>
      </c>
      <c r="N103" s="63">
        <f t="shared" si="8"/>
        <v>0</v>
      </c>
      <c r="P103" s="51">
        <f>CATEGORIE!N83</f>
        <v>0</v>
      </c>
      <c r="Q103" s="52"/>
      <c r="R103" s="76">
        <f>SUMIFS('TRANSACTION QUOTIDIENNE'!$H$5:$H$32000,'TRANSACTION QUOTIDIENNE'!$F$5:$F$32000,'APERCU MENSUEL'!P103,'TRANSACTION QUOTIDIENNE'!$C$5:$C$32000,'APERCU MENSUEL'!$C$7)</f>
        <v>0</v>
      </c>
      <c r="S103" s="55" t="str">
        <f t="shared" si="9"/>
        <v/>
      </c>
      <c r="U103" s="51">
        <f>CATEGORIE!S83</f>
        <v>0</v>
      </c>
      <c r="V103" s="52"/>
      <c r="W103" s="76">
        <f>COUNTIFS('TRANSACTION QUOTIDIENNE'!$G$5:$G$32000,'APERCU MENSUEL'!U103,'TRANSACTION QUOTIDIENNE'!$C$5:$C$32000,$C$7)</f>
        <v>0</v>
      </c>
      <c r="X103" s="55">
        <f t="shared" si="10"/>
        <v>0</v>
      </c>
    </row>
    <row r="104" spans="6:24" x14ac:dyDescent="0.3">
      <c r="F104" s="51">
        <f>CATEGORIE!D84</f>
        <v>0</v>
      </c>
      <c r="G104" s="52"/>
      <c r="H104" s="40">
        <f>SUMIFS('TRANSACTION QUOTIDIENNE'!$I$5:$I$32000,'TRANSACTION QUOTIDIENNE'!$F$5:$F$32000,'APERCU MENSUEL'!F104,'TRANSACTION QUOTIDIENNE'!$C$5:$C$32000,'APERCU MENSUEL'!$C$7)</f>
        <v>0</v>
      </c>
      <c r="I104" s="56" t="str">
        <f t="shared" si="11"/>
        <v/>
      </c>
      <c r="K104" s="51">
        <f>CATEGORIE!E84</f>
        <v>0</v>
      </c>
      <c r="L104" s="52"/>
      <c r="M104" s="44">
        <f>SUMIFS('TRANSACTION QUOTIDIENNE'!$I$5:$I$32000,'TRANSACTION QUOTIDIENNE'!$F$5:$F$32000,'APERCU MENSUEL'!K104,'TRANSACTION QUOTIDIENNE'!$C$5:$C$32000,'APERCU MENSUEL'!$C$7)</f>
        <v>0</v>
      </c>
      <c r="N104" s="63">
        <f t="shared" si="8"/>
        <v>0</v>
      </c>
      <c r="P104" s="51">
        <f>CATEGORIE!N84</f>
        <v>0</v>
      </c>
      <c r="Q104" s="52"/>
      <c r="R104" s="76">
        <f>SUMIFS('TRANSACTION QUOTIDIENNE'!$H$5:$H$32000,'TRANSACTION QUOTIDIENNE'!$F$5:$F$32000,'APERCU MENSUEL'!P104,'TRANSACTION QUOTIDIENNE'!$C$5:$C$32000,'APERCU MENSUEL'!$C$7)</f>
        <v>0</v>
      </c>
      <c r="S104" s="55" t="str">
        <f t="shared" si="9"/>
        <v/>
      </c>
      <c r="U104" s="51">
        <f>CATEGORIE!S84</f>
        <v>0</v>
      </c>
      <c r="V104" s="52"/>
      <c r="W104" s="76">
        <f>COUNTIFS('TRANSACTION QUOTIDIENNE'!$G$5:$G$32000,'APERCU MENSUEL'!U104,'TRANSACTION QUOTIDIENNE'!$C$5:$C$32000,$C$7)</f>
        <v>0</v>
      </c>
      <c r="X104" s="55">
        <f t="shared" si="10"/>
        <v>0</v>
      </c>
    </row>
    <row r="105" spans="6:24" x14ac:dyDescent="0.3">
      <c r="F105" s="51">
        <f>CATEGORIE!D85</f>
        <v>0</v>
      </c>
      <c r="G105" s="52"/>
      <c r="H105" s="40">
        <f>SUMIFS('TRANSACTION QUOTIDIENNE'!$I$5:$I$32000,'TRANSACTION QUOTIDIENNE'!$F$5:$F$32000,'APERCU MENSUEL'!F105,'TRANSACTION QUOTIDIENNE'!$C$5:$C$32000,'APERCU MENSUEL'!$C$7)</f>
        <v>0</v>
      </c>
      <c r="I105" s="56" t="str">
        <f t="shared" si="11"/>
        <v/>
      </c>
      <c r="K105" s="51">
        <f>CATEGORIE!E85</f>
        <v>0</v>
      </c>
      <c r="L105" s="52"/>
      <c r="M105" s="44">
        <f>SUMIFS('TRANSACTION QUOTIDIENNE'!$I$5:$I$32000,'TRANSACTION QUOTIDIENNE'!$F$5:$F$32000,'APERCU MENSUEL'!K105,'TRANSACTION QUOTIDIENNE'!$C$5:$C$32000,'APERCU MENSUEL'!$C$7)</f>
        <v>0</v>
      </c>
      <c r="N105" s="63">
        <f t="shared" si="8"/>
        <v>0</v>
      </c>
      <c r="P105" s="51">
        <f>CATEGORIE!N85</f>
        <v>0</v>
      </c>
      <c r="Q105" s="52"/>
      <c r="R105" s="76">
        <f>SUMIFS('TRANSACTION QUOTIDIENNE'!$H$5:$H$32000,'TRANSACTION QUOTIDIENNE'!$F$5:$F$32000,'APERCU MENSUEL'!P105,'TRANSACTION QUOTIDIENNE'!$C$5:$C$32000,'APERCU MENSUEL'!$C$7)</f>
        <v>0</v>
      </c>
      <c r="S105" s="55" t="str">
        <f t="shared" si="9"/>
        <v/>
      </c>
      <c r="U105" s="51">
        <f>CATEGORIE!S85</f>
        <v>0</v>
      </c>
      <c r="V105" s="52"/>
      <c r="W105" s="76">
        <f>COUNTIFS('TRANSACTION QUOTIDIENNE'!$G$5:$G$32000,'APERCU MENSUEL'!U105,'TRANSACTION QUOTIDIENNE'!$C$5:$C$32000,$C$7)</f>
        <v>0</v>
      </c>
      <c r="X105" s="55">
        <f t="shared" si="10"/>
        <v>0</v>
      </c>
    </row>
    <row r="106" spans="6:24" x14ac:dyDescent="0.3">
      <c r="F106" s="51">
        <f>CATEGORIE!D86</f>
        <v>0</v>
      </c>
      <c r="G106" s="52"/>
      <c r="H106" s="40">
        <f>SUMIFS('TRANSACTION QUOTIDIENNE'!$I$5:$I$32000,'TRANSACTION QUOTIDIENNE'!$F$5:$F$32000,'APERCU MENSUEL'!F106,'TRANSACTION QUOTIDIENNE'!$C$5:$C$32000,'APERCU MENSUEL'!$C$7)</f>
        <v>0</v>
      </c>
      <c r="I106" s="56" t="str">
        <f t="shared" si="11"/>
        <v/>
      </c>
      <c r="K106" s="51">
        <f>CATEGORIE!E86</f>
        <v>0</v>
      </c>
      <c r="L106" s="52"/>
      <c r="M106" s="44">
        <f>SUMIFS('TRANSACTION QUOTIDIENNE'!$I$5:$I$32000,'TRANSACTION QUOTIDIENNE'!$F$5:$F$32000,'APERCU MENSUEL'!K106,'TRANSACTION QUOTIDIENNE'!$C$5:$C$32000,'APERCU MENSUEL'!$C$7)</f>
        <v>0</v>
      </c>
      <c r="N106" s="63">
        <f t="shared" si="8"/>
        <v>0</v>
      </c>
      <c r="P106" s="51">
        <f>CATEGORIE!N86</f>
        <v>0</v>
      </c>
      <c r="Q106" s="52"/>
      <c r="R106" s="76">
        <f>SUMIFS('TRANSACTION QUOTIDIENNE'!$H$5:$H$32000,'TRANSACTION QUOTIDIENNE'!$F$5:$F$32000,'APERCU MENSUEL'!P106,'TRANSACTION QUOTIDIENNE'!$C$5:$C$32000,'APERCU MENSUEL'!$C$7)</f>
        <v>0</v>
      </c>
      <c r="S106" s="55" t="str">
        <f t="shared" si="9"/>
        <v/>
      </c>
      <c r="U106" s="51">
        <f>CATEGORIE!S86</f>
        <v>0</v>
      </c>
      <c r="V106" s="52"/>
      <c r="W106" s="76">
        <f>COUNTIFS('TRANSACTION QUOTIDIENNE'!$G$5:$G$32000,'APERCU MENSUEL'!U106,'TRANSACTION QUOTIDIENNE'!$C$5:$C$32000,$C$7)</f>
        <v>0</v>
      </c>
      <c r="X106" s="55">
        <f t="shared" si="10"/>
        <v>0</v>
      </c>
    </row>
    <row r="107" spans="6:24" x14ac:dyDescent="0.3">
      <c r="F107" s="51">
        <f>CATEGORIE!D87</f>
        <v>0</v>
      </c>
      <c r="G107" s="52"/>
      <c r="H107" s="40">
        <f>SUMIFS('TRANSACTION QUOTIDIENNE'!$I$5:$I$32000,'TRANSACTION QUOTIDIENNE'!$F$5:$F$32000,'APERCU MENSUEL'!F107,'TRANSACTION QUOTIDIENNE'!$C$5:$C$32000,'APERCU MENSUEL'!$C$7)</f>
        <v>0</v>
      </c>
      <c r="I107" s="56" t="str">
        <f t="shared" si="11"/>
        <v/>
      </c>
      <c r="K107" s="51">
        <f>CATEGORIE!E87</f>
        <v>0</v>
      </c>
      <c r="L107" s="52"/>
      <c r="M107" s="44">
        <f>SUMIFS('TRANSACTION QUOTIDIENNE'!$I$5:$I$32000,'TRANSACTION QUOTIDIENNE'!$F$5:$F$32000,'APERCU MENSUEL'!K107,'TRANSACTION QUOTIDIENNE'!$C$5:$C$32000,'APERCU MENSUEL'!$C$7)</f>
        <v>0</v>
      </c>
      <c r="N107" s="63">
        <f t="shared" si="8"/>
        <v>0</v>
      </c>
      <c r="P107" s="51">
        <f>CATEGORIE!N87</f>
        <v>0</v>
      </c>
      <c r="Q107" s="52"/>
      <c r="R107" s="76">
        <f>SUMIFS('TRANSACTION QUOTIDIENNE'!$H$5:$H$32000,'TRANSACTION QUOTIDIENNE'!$F$5:$F$32000,'APERCU MENSUEL'!P107,'TRANSACTION QUOTIDIENNE'!$C$5:$C$32000,'APERCU MENSUEL'!$C$7)</f>
        <v>0</v>
      </c>
      <c r="S107" s="55" t="str">
        <f t="shared" si="9"/>
        <v/>
      </c>
      <c r="U107" s="51">
        <f>CATEGORIE!S87</f>
        <v>0</v>
      </c>
      <c r="V107" s="52"/>
      <c r="W107" s="76">
        <f>COUNTIFS('TRANSACTION QUOTIDIENNE'!$G$5:$G$32000,'APERCU MENSUEL'!U107,'TRANSACTION QUOTIDIENNE'!$C$5:$C$32000,$C$7)</f>
        <v>0</v>
      </c>
      <c r="X107" s="55">
        <f t="shared" si="10"/>
        <v>0</v>
      </c>
    </row>
    <row r="108" spans="6:24" x14ac:dyDescent="0.3">
      <c r="F108" s="51">
        <f>CATEGORIE!D88</f>
        <v>0</v>
      </c>
      <c r="G108" s="52"/>
      <c r="H108" s="40">
        <f>SUMIFS('TRANSACTION QUOTIDIENNE'!$I$5:$I$32000,'TRANSACTION QUOTIDIENNE'!$F$5:$F$32000,'APERCU MENSUEL'!F108,'TRANSACTION QUOTIDIENNE'!$C$5:$C$32000,'APERCU MENSUEL'!$C$7)</f>
        <v>0</v>
      </c>
      <c r="I108" s="56" t="str">
        <f t="shared" si="11"/>
        <v/>
      </c>
      <c r="K108" s="51">
        <f>CATEGORIE!E88</f>
        <v>0</v>
      </c>
      <c r="L108" s="52"/>
      <c r="M108" s="44">
        <f>SUMIFS('TRANSACTION QUOTIDIENNE'!$I$5:$I$32000,'TRANSACTION QUOTIDIENNE'!$F$5:$F$32000,'APERCU MENSUEL'!K108,'TRANSACTION QUOTIDIENNE'!$C$5:$C$32000,'APERCU MENSUEL'!$C$7)</f>
        <v>0</v>
      </c>
      <c r="N108" s="63">
        <f t="shared" si="8"/>
        <v>0</v>
      </c>
      <c r="P108" s="51">
        <f>CATEGORIE!N88</f>
        <v>0</v>
      </c>
      <c r="Q108" s="52"/>
      <c r="R108" s="76">
        <f>SUMIFS('TRANSACTION QUOTIDIENNE'!$H$5:$H$32000,'TRANSACTION QUOTIDIENNE'!$F$5:$F$32000,'APERCU MENSUEL'!P108,'TRANSACTION QUOTIDIENNE'!$C$5:$C$32000,'APERCU MENSUEL'!$C$7)</f>
        <v>0</v>
      </c>
      <c r="S108" s="55" t="str">
        <f t="shared" si="9"/>
        <v/>
      </c>
      <c r="U108" s="51">
        <f>CATEGORIE!S88</f>
        <v>0</v>
      </c>
      <c r="V108" s="52"/>
      <c r="W108" s="76">
        <f>COUNTIFS('TRANSACTION QUOTIDIENNE'!$G$5:$G$32000,'APERCU MENSUEL'!U108,'TRANSACTION QUOTIDIENNE'!$C$5:$C$32000,$C$7)</f>
        <v>0</v>
      </c>
      <c r="X108" s="55">
        <f t="shared" si="10"/>
        <v>0</v>
      </c>
    </row>
    <row r="109" spans="6:24" x14ac:dyDescent="0.3">
      <c r="F109" s="51">
        <f>CATEGORIE!D89</f>
        <v>0</v>
      </c>
      <c r="G109" s="52"/>
      <c r="H109" s="40">
        <f>SUMIFS('TRANSACTION QUOTIDIENNE'!$I$5:$I$32000,'TRANSACTION QUOTIDIENNE'!$F$5:$F$32000,'APERCU MENSUEL'!F109,'TRANSACTION QUOTIDIENNE'!$C$5:$C$32000,'APERCU MENSUEL'!$C$7)</f>
        <v>0</v>
      </c>
      <c r="I109" s="56" t="str">
        <f t="shared" si="11"/>
        <v/>
      </c>
      <c r="K109" s="51">
        <f>CATEGORIE!E89</f>
        <v>0</v>
      </c>
      <c r="L109" s="52"/>
      <c r="M109" s="44">
        <f>SUMIFS('TRANSACTION QUOTIDIENNE'!$I$5:$I$32000,'TRANSACTION QUOTIDIENNE'!$F$5:$F$32000,'APERCU MENSUEL'!K109,'TRANSACTION QUOTIDIENNE'!$C$5:$C$32000,'APERCU MENSUEL'!$C$7)</f>
        <v>0</v>
      </c>
      <c r="N109" s="63">
        <f t="shared" si="8"/>
        <v>0</v>
      </c>
      <c r="P109" s="51">
        <f>CATEGORIE!N89</f>
        <v>0</v>
      </c>
      <c r="Q109" s="52"/>
      <c r="R109" s="76">
        <f>SUMIFS('TRANSACTION QUOTIDIENNE'!$H$5:$H$32000,'TRANSACTION QUOTIDIENNE'!$F$5:$F$32000,'APERCU MENSUEL'!P109,'TRANSACTION QUOTIDIENNE'!$C$5:$C$32000,'APERCU MENSUEL'!$C$7)</f>
        <v>0</v>
      </c>
      <c r="S109" s="55" t="str">
        <f t="shared" si="9"/>
        <v/>
      </c>
      <c r="U109" s="51">
        <f>CATEGORIE!S89</f>
        <v>0</v>
      </c>
      <c r="V109" s="52"/>
      <c r="W109" s="76">
        <f>COUNTIFS('TRANSACTION QUOTIDIENNE'!$G$5:$G$32000,'APERCU MENSUEL'!U109,'TRANSACTION QUOTIDIENNE'!$C$5:$C$32000,$C$7)</f>
        <v>0</v>
      </c>
      <c r="X109" s="55">
        <f t="shared" si="10"/>
        <v>0</v>
      </c>
    </row>
    <row r="110" spans="6:24" x14ac:dyDescent="0.3">
      <c r="F110" s="51">
        <f>CATEGORIE!D90</f>
        <v>0</v>
      </c>
      <c r="G110" s="52"/>
      <c r="H110" s="40">
        <f>SUMIFS('TRANSACTION QUOTIDIENNE'!$I$5:$I$32000,'TRANSACTION QUOTIDIENNE'!$F$5:$F$32000,'APERCU MENSUEL'!F110,'TRANSACTION QUOTIDIENNE'!$C$5:$C$32000,'APERCU MENSUEL'!$C$7)</f>
        <v>0</v>
      </c>
      <c r="I110" s="56" t="str">
        <f t="shared" si="11"/>
        <v/>
      </c>
      <c r="K110" s="51">
        <f>CATEGORIE!E90</f>
        <v>0</v>
      </c>
      <c r="L110" s="52"/>
      <c r="M110" s="44">
        <f>SUMIFS('TRANSACTION QUOTIDIENNE'!$I$5:$I$32000,'TRANSACTION QUOTIDIENNE'!$F$5:$F$32000,'APERCU MENSUEL'!K110,'TRANSACTION QUOTIDIENNE'!$C$5:$C$32000,'APERCU MENSUEL'!$C$7)</f>
        <v>0</v>
      </c>
      <c r="N110" s="63">
        <f t="shared" si="8"/>
        <v>0</v>
      </c>
      <c r="P110" s="51">
        <f>CATEGORIE!N90</f>
        <v>0</v>
      </c>
      <c r="Q110" s="52"/>
      <c r="R110" s="76">
        <f>SUMIFS('TRANSACTION QUOTIDIENNE'!$H$5:$H$32000,'TRANSACTION QUOTIDIENNE'!$F$5:$F$32000,'APERCU MENSUEL'!P110,'TRANSACTION QUOTIDIENNE'!$C$5:$C$32000,'APERCU MENSUEL'!$C$7)</f>
        <v>0</v>
      </c>
      <c r="S110" s="55" t="str">
        <f t="shared" si="9"/>
        <v/>
      </c>
      <c r="U110" s="51">
        <f>CATEGORIE!S90</f>
        <v>0</v>
      </c>
      <c r="V110" s="52"/>
      <c r="W110" s="76">
        <f>COUNTIFS('TRANSACTION QUOTIDIENNE'!$G$5:$G$32000,'APERCU MENSUEL'!U110,'TRANSACTION QUOTIDIENNE'!$C$5:$C$32000,$C$7)</f>
        <v>0</v>
      </c>
      <c r="X110" s="55">
        <f t="shared" si="10"/>
        <v>0</v>
      </c>
    </row>
    <row r="111" spans="6:24" x14ac:dyDescent="0.3">
      <c r="F111" s="51">
        <f>CATEGORIE!D91</f>
        <v>0</v>
      </c>
      <c r="G111" s="52"/>
      <c r="H111" s="40">
        <f>SUMIFS('TRANSACTION QUOTIDIENNE'!$I$5:$I$32000,'TRANSACTION QUOTIDIENNE'!$F$5:$F$32000,'APERCU MENSUEL'!F111,'TRANSACTION QUOTIDIENNE'!$C$5:$C$32000,'APERCU MENSUEL'!$C$7)</f>
        <v>0</v>
      </c>
      <c r="I111" s="56" t="str">
        <f t="shared" si="11"/>
        <v/>
      </c>
      <c r="K111" s="51">
        <f>CATEGORIE!E91</f>
        <v>0</v>
      </c>
      <c r="L111" s="52"/>
      <c r="M111" s="44">
        <f>SUMIFS('TRANSACTION QUOTIDIENNE'!$I$5:$I$32000,'TRANSACTION QUOTIDIENNE'!$F$5:$F$32000,'APERCU MENSUEL'!K111,'TRANSACTION QUOTIDIENNE'!$C$5:$C$32000,'APERCU MENSUEL'!$C$7)</f>
        <v>0</v>
      </c>
      <c r="N111" s="63">
        <f t="shared" si="8"/>
        <v>0</v>
      </c>
      <c r="P111" s="51">
        <f>CATEGORIE!N91</f>
        <v>0</v>
      </c>
      <c r="Q111" s="52"/>
      <c r="R111" s="76">
        <f>SUMIFS('TRANSACTION QUOTIDIENNE'!$H$5:$H$32000,'TRANSACTION QUOTIDIENNE'!$F$5:$F$32000,'APERCU MENSUEL'!P111,'TRANSACTION QUOTIDIENNE'!$C$5:$C$32000,'APERCU MENSUEL'!$C$7)</f>
        <v>0</v>
      </c>
      <c r="S111" s="55" t="str">
        <f t="shared" si="9"/>
        <v/>
      </c>
      <c r="U111" s="51">
        <f>CATEGORIE!S91</f>
        <v>0</v>
      </c>
      <c r="V111" s="52"/>
      <c r="W111" s="76">
        <f>COUNTIFS('TRANSACTION QUOTIDIENNE'!$G$5:$G$32000,'APERCU MENSUEL'!U111,'TRANSACTION QUOTIDIENNE'!$C$5:$C$32000,$C$7)</f>
        <v>0</v>
      </c>
      <c r="X111" s="55">
        <f t="shared" si="10"/>
        <v>0</v>
      </c>
    </row>
    <row r="112" spans="6:24" x14ac:dyDescent="0.3">
      <c r="F112" s="51">
        <f>CATEGORIE!D92</f>
        <v>0</v>
      </c>
      <c r="G112" s="52"/>
      <c r="H112" s="40">
        <f>SUMIFS('TRANSACTION QUOTIDIENNE'!$I$5:$I$32000,'TRANSACTION QUOTIDIENNE'!$F$5:$F$32000,'APERCU MENSUEL'!F112,'TRANSACTION QUOTIDIENNE'!$C$5:$C$32000,'APERCU MENSUEL'!$C$7)</f>
        <v>0</v>
      </c>
      <c r="I112" s="56" t="str">
        <f t="shared" si="11"/>
        <v/>
      </c>
      <c r="K112" s="51">
        <f>CATEGORIE!E92</f>
        <v>0</v>
      </c>
      <c r="L112" s="52"/>
      <c r="M112" s="44">
        <f>SUMIFS('TRANSACTION QUOTIDIENNE'!$I$5:$I$32000,'TRANSACTION QUOTIDIENNE'!$F$5:$F$32000,'APERCU MENSUEL'!K112,'TRANSACTION QUOTIDIENNE'!$C$5:$C$32000,'APERCU MENSUEL'!$C$7)</f>
        <v>0</v>
      </c>
      <c r="N112" s="63">
        <f t="shared" si="8"/>
        <v>0</v>
      </c>
      <c r="P112" s="51">
        <f>CATEGORIE!N92</f>
        <v>0</v>
      </c>
      <c r="Q112" s="52"/>
      <c r="R112" s="76">
        <f>SUMIFS('TRANSACTION QUOTIDIENNE'!$H$5:$H$32000,'TRANSACTION QUOTIDIENNE'!$F$5:$F$32000,'APERCU MENSUEL'!P112,'TRANSACTION QUOTIDIENNE'!$C$5:$C$32000,'APERCU MENSUEL'!$C$7)</f>
        <v>0</v>
      </c>
      <c r="S112" s="55" t="str">
        <f t="shared" si="9"/>
        <v/>
      </c>
      <c r="U112" s="51">
        <f>CATEGORIE!S92</f>
        <v>0</v>
      </c>
      <c r="V112" s="52"/>
      <c r="W112" s="76">
        <f>COUNTIFS('TRANSACTION QUOTIDIENNE'!$G$5:$G$32000,'APERCU MENSUEL'!U112,'TRANSACTION QUOTIDIENNE'!$C$5:$C$32000,$C$7)</f>
        <v>0</v>
      </c>
      <c r="X112" s="55">
        <f t="shared" si="10"/>
        <v>0</v>
      </c>
    </row>
    <row r="113" spans="6:24" x14ac:dyDescent="0.3">
      <c r="F113" s="51">
        <f>CATEGORIE!D93</f>
        <v>0</v>
      </c>
      <c r="G113" s="52"/>
      <c r="H113" s="40">
        <f>SUMIFS('TRANSACTION QUOTIDIENNE'!$I$5:$I$32000,'TRANSACTION QUOTIDIENNE'!$F$5:$F$32000,'APERCU MENSUEL'!F113,'TRANSACTION QUOTIDIENNE'!$C$5:$C$32000,'APERCU MENSUEL'!$C$7)</f>
        <v>0</v>
      </c>
      <c r="I113" s="56" t="str">
        <f t="shared" si="11"/>
        <v/>
      </c>
      <c r="K113" s="51">
        <f>CATEGORIE!E93</f>
        <v>0</v>
      </c>
      <c r="L113" s="52"/>
      <c r="M113" s="44">
        <f>SUMIFS('TRANSACTION QUOTIDIENNE'!$I$5:$I$32000,'TRANSACTION QUOTIDIENNE'!$F$5:$F$32000,'APERCU MENSUEL'!K113,'TRANSACTION QUOTIDIENNE'!$C$5:$C$32000,'APERCU MENSUEL'!$C$7)</f>
        <v>0</v>
      </c>
      <c r="N113" s="63">
        <f t="shared" si="8"/>
        <v>0</v>
      </c>
      <c r="P113" s="51">
        <f>CATEGORIE!N93</f>
        <v>0</v>
      </c>
      <c r="Q113" s="52"/>
      <c r="R113" s="76">
        <f>SUMIFS('TRANSACTION QUOTIDIENNE'!$H$5:$H$32000,'TRANSACTION QUOTIDIENNE'!$F$5:$F$32000,'APERCU MENSUEL'!P113,'TRANSACTION QUOTIDIENNE'!$C$5:$C$32000,'APERCU MENSUEL'!$C$7)</f>
        <v>0</v>
      </c>
      <c r="S113" s="55" t="str">
        <f t="shared" si="9"/>
        <v/>
      </c>
      <c r="U113" s="51">
        <f>CATEGORIE!S93</f>
        <v>0</v>
      </c>
      <c r="V113" s="52"/>
      <c r="W113" s="76">
        <f>COUNTIFS('TRANSACTION QUOTIDIENNE'!$G$5:$G$32000,'APERCU MENSUEL'!U113,'TRANSACTION QUOTIDIENNE'!$C$5:$C$32000,$C$7)</f>
        <v>0</v>
      </c>
      <c r="X113" s="55">
        <f t="shared" si="10"/>
        <v>0</v>
      </c>
    </row>
    <row r="114" spans="6:24" x14ac:dyDescent="0.3">
      <c r="F114" s="51">
        <f>CATEGORIE!D94</f>
        <v>0</v>
      </c>
      <c r="G114" s="52"/>
      <c r="H114" s="40">
        <f>SUMIFS('TRANSACTION QUOTIDIENNE'!$I$5:$I$32000,'TRANSACTION QUOTIDIENNE'!$F$5:$F$32000,'APERCU MENSUEL'!F114,'TRANSACTION QUOTIDIENNE'!$C$5:$C$32000,'APERCU MENSUEL'!$C$7)</f>
        <v>0</v>
      </c>
      <c r="I114" s="56" t="str">
        <f t="shared" si="11"/>
        <v/>
      </c>
      <c r="K114" s="51">
        <f>CATEGORIE!E94</f>
        <v>0</v>
      </c>
      <c r="L114" s="52"/>
      <c r="M114" s="44">
        <f>SUMIFS('TRANSACTION QUOTIDIENNE'!$I$5:$I$32000,'TRANSACTION QUOTIDIENNE'!$F$5:$F$32000,'APERCU MENSUEL'!K114,'TRANSACTION QUOTIDIENNE'!$C$5:$C$32000,'APERCU MENSUEL'!$C$7)</f>
        <v>0</v>
      </c>
      <c r="N114" s="63">
        <f t="shared" si="8"/>
        <v>0</v>
      </c>
      <c r="P114" s="51">
        <f>CATEGORIE!N94</f>
        <v>0</v>
      </c>
      <c r="Q114" s="52"/>
      <c r="R114" s="76">
        <f>SUMIFS('TRANSACTION QUOTIDIENNE'!$H$5:$H$32000,'TRANSACTION QUOTIDIENNE'!$F$5:$F$32000,'APERCU MENSUEL'!P114,'TRANSACTION QUOTIDIENNE'!$C$5:$C$32000,'APERCU MENSUEL'!$C$7)</f>
        <v>0</v>
      </c>
      <c r="S114" s="55" t="str">
        <f t="shared" si="9"/>
        <v/>
      </c>
      <c r="U114" s="51">
        <f>CATEGORIE!S94</f>
        <v>0</v>
      </c>
      <c r="V114" s="52"/>
      <c r="W114" s="76">
        <f>COUNTIFS('TRANSACTION QUOTIDIENNE'!$G$5:$G$32000,'APERCU MENSUEL'!U114,'TRANSACTION QUOTIDIENNE'!$C$5:$C$32000,$C$7)</f>
        <v>0</v>
      </c>
      <c r="X114" s="55">
        <f t="shared" si="10"/>
        <v>0</v>
      </c>
    </row>
    <row r="115" spans="6:24" x14ac:dyDescent="0.3">
      <c r="F115" s="51">
        <f>CATEGORIE!D95</f>
        <v>0</v>
      </c>
      <c r="G115" s="52"/>
      <c r="H115" s="40">
        <f>SUMIFS('TRANSACTION QUOTIDIENNE'!$I$5:$I$32000,'TRANSACTION QUOTIDIENNE'!$F$5:$F$32000,'APERCU MENSUEL'!F115,'TRANSACTION QUOTIDIENNE'!$C$5:$C$32000,'APERCU MENSUEL'!$C$7)</f>
        <v>0</v>
      </c>
      <c r="I115" s="56" t="str">
        <f t="shared" si="11"/>
        <v/>
      </c>
      <c r="K115" s="51">
        <f>CATEGORIE!E95</f>
        <v>0</v>
      </c>
      <c r="L115" s="52"/>
      <c r="M115" s="44">
        <f>SUMIFS('TRANSACTION QUOTIDIENNE'!$I$5:$I$32000,'TRANSACTION QUOTIDIENNE'!$F$5:$F$32000,'APERCU MENSUEL'!K115,'TRANSACTION QUOTIDIENNE'!$C$5:$C$32000,'APERCU MENSUEL'!$C$7)</f>
        <v>0</v>
      </c>
      <c r="N115" s="63">
        <f t="shared" si="8"/>
        <v>0</v>
      </c>
      <c r="P115" s="51">
        <f>CATEGORIE!N95</f>
        <v>0</v>
      </c>
      <c r="Q115" s="52"/>
      <c r="R115" s="76">
        <f>SUMIFS('TRANSACTION QUOTIDIENNE'!$H$5:$H$32000,'TRANSACTION QUOTIDIENNE'!$F$5:$F$32000,'APERCU MENSUEL'!P115,'TRANSACTION QUOTIDIENNE'!$C$5:$C$32000,'APERCU MENSUEL'!$C$7)</f>
        <v>0</v>
      </c>
      <c r="S115" s="55" t="str">
        <f t="shared" si="9"/>
        <v/>
      </c>
      <c r="U115" s="51">
        <f>CATEGORIE!S95</f>
        <v>0</v>
      </c>
      <c r="V115" s="52"/>
      <c r="W115" s="76">
        <f>COUNTIFS('TRANSACTION QUOTIDIENNE'!$G$5:$G$32000,'APERCU MENSUEL'!U115,'TRANSACTION QUOTIDIENNE'!$C$5:$C$32000,$C$7)</f>
        <v>0</v>
      </c>
      <c r="X115" s="55">
        <f t="shared" si="10"/>
        <v>0</v>
      </c>
    </row>
    <row r="116" spans="6:24" x14ac:dyDescent="0.3">
      <c r="F116" s="51">
        <f>CATEGORIE!D96</f>
        <v>0</v>
      </c>
      <c r="G116" s="52"/>
      <c r="H116" s="40">
        <f>SUMIFS('TRANSACTION QUOTIDIENNE'!$I$5:$I$32000,'TRANSACTION QUOTIDIENNE'!$F$5:$F$32000,'APERCU MENSUEL'!F116,'TRANSACTION QUOTIDIENNE'!$C$5:$C$32000,'APERCU MENSUEL'!$C$7)</f>
        <v>0</v>
      </c>
      <c r="I116" s="56" t="str">
        <f t="shared" si="11"/>
        <v/>
      </c>
      <c r="K116" s="51">
        <f>CATEGORIE!E96</f>
        <v>0</v>
      </c>
      <c r="L116" s="52"/>
      <c r="M116" s="44">
        <f>SUMIFS('TRANSACTION QUOTIDIENNE'!$I$5:$I$32000,'TRANSACTION QUOTIDIENNE'!$F$5:$F$32000,'APERCU MENSUEL'!K116,'TRANSACTION QUOTIDIENNE'!$C$5:$C$32000,'APERCU MENSUEL'!$C$7)</f>
        <v>0</v>
      </c>
      <c r="N116" s="63">
        <f t="shared" si="8"/>
        <v>0</v>
      </c>
      <c r="P116" s="51">
        <f>CATEGORIE!N96</f>
        <v>0</v>
      </c>
      <c r="Q116" s="52"/>
      <c r="R116" s="76">
        <f>SUMIFS('TRANSACTION QUOTIDIENNE'!$H$5:$H$32000,'TRANSACTION QUOTIDIENNE'!$F$5:$F$32000,'APERCU MENSUEL'!P116,'TRANSACTION QUOTIDIENNE'!$C$5:$C$32000,'APERCU MENSUEL'!$C$7)</f>
        <v>0</v>
      </c>
      <c r="S116" s="55" t="str">
        <f t="shared" si="9"/>
        <v/>
      </c>
      <c r="U116" s="51">
        <f>CATEGORIE!S96</f>
        <v>0</v>
      </c>
      <c r="V116" s="52"/>
      <c r="W116" s="76">
        <f>COUNTIFS('TRANSACTION QUOTIDIENNE'!$G$5:$G$32000,'APERCU MENSUEL'!U116,'TRANSACTION QUOTIDIENNE'!$C$5:$C$32000,$C$7)</f>
        <v>0</v>
      </c>
      <c r="X116" s="55">
        <f t="shared" si="10"/>
        <v>0</v>
      </c>
    </row>
    <row r="117" spans="6:24" x14ac:dyDescent="0.3">
      <c r="F117" s="51">
        <f>CATEGORIE!D97</f>
        <v>0</v>
      </c>
      <c r="G117" s="52"/>
      <c r="H117" s="40">
        <f>SUMIFS('TRANSACTION QUOTIDIENNE'!$I$5:$I$32000,'TRANSACTION QUOTIDIENNE'!$F$5:$F$32000,'APERCU MENSUEL'!F117,'TRANSACTION QUOTIDIENNE'!$C$5:$C$32000,'APERCU MENSUEL'!$C$7)</f>
        <v>0</v>
      </c>
      <c r="I117" s="56" t="str">
        <f t="shared" si="11"/>
        <v/>
      </c>
      <c r="K117" s="51">
        <f>CATEGORIE!E97</f>
        <v>0</v>
      </c>
      <c r="L117" s="52"/>
      <c r="M117" s="44">
        <f>SUMIFS('TRANSACTION QUOTIDIENNE'!$I$5:$I$32000,'TRANSACTION QUOTIDIENNE'!$F$5:$F$32000,'APERCU MENSUEL'!K117,'TRANSACTION QUOTIDIENNE'!$C$5:$C$32000,'APERCU MENSUEL'!$C$7)</f>
        <v>0</v>
      </c>
      <c r="N117" s="63">
        <f t="shared" si="8"/>
        <v>0</v>
      </c>
      <c r="P117" s="51">
        <f>CATEGORIE!N97</f>
        <v>0</v>
      </c>
      <c r="Q117" s="52"/>
      <c r="R117" s="76">
        <f>SUMIFS('TRANSACTION QUOTIDIENNE'!$H$5:$H$32000,'TRANSACTION QUOTIDIENNE'!$F$5:$F$32000,'APERCU MENSUEL'!P117,'TRANSACTION QUOTIDIENNE'!$C$5:$C$32000,'APERCU MENSUEL'!$C$7)</f>
        <v>0</v>
      </c>
      <c r="S117" s="55" t="str">
        <f t="shared" si="9"/>
        <v/>
      </c>
      <c r="U117" s="51">
        <f>CATEGORIE!S97</f>
        <v>0</v>
      </c>
      <c r="V117" s="52"/>
      <c r="W117" s="76">
        <f>COUNTIFS('TRANSACTION QUOTIDIENNE'!$G$5:$G$32000,'APERCU MENSUEL'!U117,'TRANSACTION QUOTIDIENNE'!$C$5:$C$32000,$C$7)</f>
        <v>0</v>
      </c>
      <c r="X117" s="55">
        <f t="shared" si="10"/>
        <v>0</v>
      </c>
    </row>
    <row r="118" spans="6:24" x14ac:dyDescent="0.3">
      <c r="F118" s="51">
        <f>CATEGORIE!D98</f>
        <v>0</v>
      </c>
      <c r="G118" s="52"/>
      <c r="H118" s="40">
        <f>SUMIFS('TRANSACTION QUOTIDIENNE'!$I$5:$I$32000,'TRANSACTION QUOTIDIENNE'!$F$5:$F$32000,'APERCU MENSUEL'!F118,'TRANSACTION QUOTIDIENNE'!$C$5:$C$32000,'APERCU MENSUEL'!$C$7)</f>
        <v>0</v>
      </c>
      <c r="I118" s="56" t="str">
        <f t="shared" si="11"/>
        <v/>
      </c>
      <c r="K118" s="51">
        <f>CATEGORIE!E98</f>
        <v>0</v>
      </c>
      <c r="L118" s="52"/>
      <c r="M118" s="44">
        <f>SUMIFS('TRANSACTION QUOTIDIENNE'!$I$5:$I$32000,'TRANSACTION QUOTIDIENNE'!$F$5:$F$32000,'APERCU MENSUEL'!K118,'TRANSACTION QUOTIDIENNE'!$C$5:$C$32000,'APERCU MENSUEL'!$C$7)</f>
        <v>0</v>
      </c>
      <c r="N118" s="63">
        <f t="shared" si="8"/>
        <v>0</v>
      </c>
      <c r="P118" s="51">
        <f>CATEGORIE!N98</f>
        <v>0</v>
      </c>
      <c r="Q118" s="52"/>
      <c r="R118" s="76">
        <f>SUMIFS('TRANSACTION QUOTIDIENNE'!$H$5:$H$32000,'TRANSACTION QUOTIDIENNE'!$F$5:$F$32000,'APERCU MENSUEL'!P118,'TRANSACTION QUOTIDIENNE'!$C$5:$C$32000,'APERCU MENSUEL'!$C$7)</f>
        <v>0</v>
      </c>
      <c r="S118" s="55" t="str">
        <f t="shared" si="9"/>
        <v/>
      </c>
      <c r="U118" s="51">
        <f>CATEGORIE!S98</f>
        <v>0</v>
      </c>
      <c r="V118" s="52"/>
      <c r="W118" s="76">
        <f>COUNTIFS('TRANSACTION QUOTIDIENNE'!$G$5:$G$32000,'APERCU MENSUEL'!U118,'TRANSACTION QUOTIDIENNE'!$C$5:$C$32000,$C$7)</f>
        <v>0</v>
      </c>
      <c r="X118" s="55">
        <f t="shared" si="10"/>
        <v>0</v>
      </c>
    </row>
    <row r="119" spans="6:24" x14ac:dyDescent="0.3">
      <c r="F119" s="105"/>
      <c r="G119" s="106"/>
      <c r="H119" s="40">
        <f>SUMIFS('TRANSACTION QUOTIDIENNE'!$I$5:$I$32000,'TRANSACTION QUOTIDIENNE'!$F$5:$F$32000,'APERCU MENSUEL'!F119,'TRANSACTION QUOTIDIENNE'!$C$5:$C$32000,'APERCU MENSUEL'!$C$7)</f>
        <v>0</v>
      </c>
      <c r="I119" s="56" t="str">
        <f t="shared" si="11"/>
        <v/>
      </c>
      <c r="K119" s="51">
        <f>CATEGORIE!E99</f>
        <v>0</v>
      </c>
      <c r="L119" s="52"/>
      <c r="M119" s="44">
        <f>SUMIFS('TRANSACTION QUOTIDIENNE'!$I$5:$I$32000,'TRANSACTION QUOTIDIENNE'!$F$5:$F$32000,'APERCU MENSUEL'!K119,'TRANSACTION QUOTIDIENNE'!$C$5:$C$32000,'APERCU MENSUEL'!$C$7)</f>
        <v>0</v>
      </c>
      <c r="N119" s="63">
        <f t="shared" si="8"/>
        <v>0</v>
      </c>
      <c r="P119" s="105"/>
      <c r="Q119" s="106"/>
      <c r="R119" s="76">
        <f>SUMIFS('TRANSACTION QUOTIDIENNE'!$H$5:$H$32000,'TRANSACTION QUOTIDIENNE'!$F$5:$F$32000,'APERCU MENSUEL'!P119,'TRANSACTION QUOTIDIENNE'!$C$5:$C$32000,'APERCU MENSUEL'!$C$7)</f>
        <v>0</v>
      </c>
      <c r="S119" s="55" t="str">
        <f t="shared" si="9"/>
        <v/>
      </c>
      <c r="U119" s="105"/>
      <c r="V119" s="106"/>
      <c r="W119" s="76">
        <f>COUNTIFS('TRANSACTION QUOTIDIENNE'!$G$5:$G$32000,'APERCU MENSUEL'!U119,'TRANSACTION QUOTIDIENNE'!$C$5:$C$32000,$C$7)</f>
        <v>0</v>
      </c>
      <c r="X119" s="55">
        <f t="shared" si="10"/>
        <v>0</v>
      </c>
    </row>
    <row r="120" spans="6:24" x14ac:dyDescent="0.3">
      <c r="F120" s="105"/>
      <c r="G120" s="106"/>
      <c r="H120" s="40">
        <f>SUMIFS('TRANSACTION QUOTIDIENNE'!$I$5:$I$32000,'TRANSACTION QUOTIDIENNE'!$F$5:$F$32000,'APERCU MENSUEL'!F120,'TRANSACTION QUOTIDIENNE'!$C$5:$C$32000,'APERCU MENSUEL'!$C$7)</f>
        <v>0</v>
      </c>
      <c r="I120" s="56" t="str">
        <f t="shared" si="11"/>
        <v/>
      </c>
      <c r="K120" s="51">
        <f>CATEGORIE!E100</f>
        <v>0</v>
      </c>
      <c r="L120" s="52"/>
      <c r="M120" s="44">
        <f>SUMIFS('TRANSACTION QUOTIDIENNE'!$I$5:$I$32000,'TRANSACTION QUOTIDIENNE'!$F$5:$F$32000,'APERCU MENSUEL'!K120,'TRANSACTION QUOTIDIENNE'!$C$5:$C$32000,'APERCU MENSUEL'!$C$7)</f>
        <v>0</v>
      </c>
      <c r="N120" s="63">
        <f t="shared" si="8"/>
        <v>0</v>
      </c>
      <c r="P120" s="105"/>
      <c r="Q120" s="106"/>
      <c r="R120" s="76">
        <f>SUMIFS('TRANSACTION QUOTIDIENNE'!$H$5:$H$32000,'TRANSACTION QUOTIDIENNE'!$F$5:$F$32000,'APERCU MENSUEL'!P120,'TRANSACTION QUOTIDIENNE'!$C$5:$C$32000,'APERCU MENSUEL'!$C$7)</f>
        <v>0</v>
      </c>
      <c r="S120" s="55" t="str">
        <f t="shared" si="9"/>
        <v/>
      </c>
      <c r="U120" s="105"/>
      <c r="V120" s="106"/>
      <c r="W120" s="76">
        <f>COUNTIFS('TRANSACTION QUOTIDIENNE'!$G$5:$G$32000,'APERCU MENSUEL'!U120,'TRANSACTION QUOTIDIENNE'!$C$5:$C$32000,$C$7)</f>
        <v>0</v>
      </c>
      <c r="X120" s="55">
        <f t="shared" si="10"/>
        <v>0</v>
      </c>
    </row>
    <row r="121" spans="6:24" x14ac:dyDescent="0.3">
      <c r="F121" s="105"/>
      <c r="G121" s="106"/>
      <c r="H121" s="40">
        <f>SUMIFS('TRANSACTION QUOTIDIENNE'!$I$5:$I$32000,'TRANSACTION QUOTIDIENNE'!$F$5:$F$32000,'APERCU MENSUEL'!F121,'TRANSACTION QUOTIDIENNE'!$C$5:$C$32000,'APERCU MENSUEL'!$C$7)</f>
        <v>0</v>
      </c>
      <c r="I121" s="56" t="str">
        <f t="shared" si="11"/>
        <v/>
      </c>
      <c r="K121" s="51">
        <f>CATEGORIE!E101</f>
        <v>0</v>
      </c>
      <c r="L121" s="52"/>
      <c r="M121" s="44">
        <f>SUMIFS('TRANSACTION QUOTIDIENNE'!$I$5:$I$32000,'TRANSACTION QUOTIDIENNE'!$F$5:$F$32000,'APERCU MENSUEL'!K121,'TRANSACTION QUOTIDIENNE'!$C$5:$C$32000,'APERCU MENSUEL'!$C$7)</f>
        <v>0</v>
      </c>
      <c r="N121" s="63">
        <f t="shared" si="8"/>
        <v>0</v>
      </c>
      <c r="P121" s="105"/>
      <c r="Q121" s="106"/>
      <c r="R121" s="76">
        <f>SUMIFS('TRANSACTION QUOTIDIENNE'!$H$5:$H$32000,'TRANSACTION QUOTIDIENNE'!$F$5:$F$32000,'APERCU MENSUEL'!P121,'TRANSACTION QUOTIDIENNE'!$C$5:$C$32000,'APERCU MENSUEL'!$C$7)</f>
        <v>0</v>
      </c>
      <c r="S121" s="55" t="str">
        <f t="shared" si="9"/>
        <v/>
      </c>
      <c r="U121" s="105"/>
      <c r="V121" s="106"/>
      <c r="W121" s="76">
        <f>COUNTIFS('TRANSACTION QUOTIDIENNE'!$G$5:$G$32000,'APERCU MENSUEL'!U121,'TRANSACTION QUOTIDIENNE'!$C$5:$C$32000,$C$7)</f>
        <v>0</v>
      </c>
      <c r="X121" s="55">
        <f t="shared" si="10"/>
        <v>0</v>
      </c>
    </row>
    <row r="122" spans="6:24" x14ac:dyDescent="0.3">
      <c r="F122" s="105"/>
      <c r="G122" s="106"/>
      <c r="H122" s="40">
        <f>SUMIFS('TRANSACTION QUOTIDIENNE'!$I$5:$I$32000,'TRANSACTION QUOTIDIENNE'!$F$5:$F$32000,'APERCU MENSUEL'!F122,'TRANSACTION QUOTIDIENNE'!$C$5:$C$32000,'APERCU MENSUEL'!$C$7)</f>
        <v>0</v>
      </c>
      <c r="I122" s="56" t="str">
        <f t="shared" si="11"/>
        <v/>
      </c>
      <c r="K122" s="51">
        <f>CATEGORIE!E102</f>
        <v>0</v>
      </c>
      <c r="L122" s="52"/>
      <c r="M122" s="44">
        <f>SUMIFS('TRANSACTION QUOTIDIENNE'!$I$5:$I$32000,'TRANSACTION QUOTIDIENNE'!$F$5:$F$32000,'APERCU MENSUEL'!K122,'TRANSACTION QUOTIDIENNE'!$C$5:$C$32000,'APERCU MENSUEL'!$C$7)</f>
        <v>0</v>
      </c>
      <c r="N122" s="63">
        <f t="shared" si="8"/>
        <v>0</v>
      </c>
      <c r="P122" s="105"/>
      <c r="Q122" s="106"/>
      <c r="R122" s="76">
        <f>SUMIFS('TRANSACTION QUOTIDIENNE'!$H$5:$H$32000,'TRANSACTION QUOTIDIENNE'!$F$5:$F$32000,'APERCU MENSUEL'!P122,'TRANSACTION QUOTIDIENNE'!$C$5:$C$32000,'APERCU MENSUEL'!$C$7)</f>
        <v>0</v>
      </c>
      <c r="S122" s="55" t="str">
        <f t="shared" si="9"/>
        <v/>
      </c>
      <c r="U122" s="105"/>
      <c r="V122" s="106"/>
      <c r="W122" s="76">
        <f>COUNTIFS('TRANSACTION QUOTIDIENNE'!$G$5:$G$32000,'APERCU MENSUEL'!U122,'TRANSACTION QUOTIDIENNE'!$C$5:$C$32000,$C$7)</f>
        <v>0</v>
      </c>
      <c r="X122" s="55">
        <f t="shared" si="10"/>
        <v>0</v>
      </c>
    </row>
    <row r="123" spans="6:24" x14ac:dyDescent="0.3">
      <c r="F123" s="105"/>
      <c r="G123" s="106"/>
      <c r="H123" s="40">
        <f>SUMIFS('TRANSACTION QUOTIDIENNE'!$I$5:$I$32000,'TRANSACTION QUOTIDIENNE'!$F$5:$F$32000,'APERCU MENSUEL'!F123,'TRANSACTION QUOTIDIENNE'!$C$5:$C$32000,'APERCU MENSUEL'!$C$7)</f>
        <v>0</v>
      </c>
      <c r="I123" s="56" t="str">
        <f t="shared" si="11"/>
        <v/>
      </c>
      <c r="K123" s="51">
        <f>CATEGORIE!E103</f>
        <v>0</v>
      </c>
      <c r="L123" s="52"/>
      <c r="M123" s="44">
        <f>SUMIFS('TRANSACTION QUOTIDIENNE'!$I$5:$I$32000,'TRANSACTION QUOTIDIENNE'!$F$5:$F$32000,'APERCU MENSUEL'!K123,'TRANSACTION QUOTIDIENNE'!$C$5:$C$32000,'APERCU MENSUEL'!$C$7)</f>
        <v>0</v>
      </c>
      <c r="N123" s="63">
        <f t="shared" si="8"/>
        <v>0</v>
      </c>
      <c r="P123" s="105"/>
      <c r="Q123" s="106"/>
      <c r="R123" s="76">
        <f>SUMIFS('TRANSACTION QUOTIDIENNE'!$H$5:$H$32000,'TRANSACTION QUOTIDIENNE'!$F$5:$F$32000,'APERCU MENSUEL'!P123,'TRANSACTION QUOTIDIENNE'!$C$5:$C$32000,'APERCU MENSUEL'!$C$7)</f>
        <v>0</v>
      </c>
      <c r="S123" s="55" t="str">
        <f t="shared" si="9"/>
        <v/>
      </c>
      <c r="U123" s="105"/>
      <c r="V123" s="106"/>
      <c r="W123" s="76">
        <f>COUNTIFS('TRANSACTION QUOTIDIENNE'!$G$5:$G$32000,'APERCU MENSUEL'!U123,'TRANSACTION QUOTIDIENNE'!$C$5:$C$32000,$C$7)</f>
        <v>0</v>
      </c>
      <c r="X123" s="55">
        <f t="shared" si="10"/>
        <v>0</v>
      </c>
    </row>
    <row r="124" spans="6:24" x14ac:dyDescent="0.3">
      <c r="F124" s="105"/>
      <c r="G124" s="106"/>
      <c r="H124" s="40">
        <f>SUMIFS('TRANSACTION QUOTIDIENNE'!$I$5:$I$32000,'TRANSACTION QUOTIDIENNE'!$F$5:$F$32000,'APERCU MENSUEL'!F124,'TRANSACTION QUOTIDIENNE'!$C$5:$C$32000,'APERCU MENSUEL'!$C$7)</f>
        <v>0</v>
      </c>
      <c r="I124" s="56" t="str">
        <f t="shared" si="11"/>
        <v/>
      </c>
      <c r="K124" s="51">
        <f>CATEGORIE!E104</f>
        <v>0</v>
      </c>
      <c r="L124" s="52"/>
      <c r="M124" s="44">
        <f>SUMIFS('TRANSACTION QUOTIDIENNE'!$I$5:$I$32000,'TRANSACTION QUOTIDIENNE'!$F$5:$F$32000,'APERCU MENSUEL'!K124,'TRANSACTION QUOTIDIENNE'!$C$5:$C$32000,'APERCU MENSUEL'!$C$7)</f>
        <v>0</v>
      </c>
      <c r="N124" s="63">
        <f t="shared" si="8"/>
        <v>0</v>
      </c>
      <c r="P124" s="105"/>
      <c r="Q124" s="106"/>
      <c r="R124" s="76">
        <f>SUMIFS('TRANSACTION QUOTIDIENNE'!$H$5:$H$32000,'TRANSACTION QUOTIDIENNE'!$F$5:$F$32000,'APERCU MENSUEL'!P124,'TRANSACTION QUOTIDIENNE'!$C$5:$C$32000,'APERCU MENSUEL'!$C$7)</f>
        <v>0</v>
      </c>
      <c r="S124" s="55" t="str">
        <f t="shared" si="9"/>
        <v/>
      </c>
      <c r="U124" s="105"/>
      <c r="V124" s="106"/>
      <c r="W124" s="76">
        <f>COUNTIFS('TRANSACTION QUOTIDIENNE'!$G$5:$G$32000,'APERCU MENSUEL'!U124,'TRANSACTION QUOTIDIENNE'!$C$5:$C$32000,$C$7)</f>
        <v>0</v>
      </c>
      <c r="X124" s="55">
        <f t="shared" si="10"/>
        <v>0</v>
      </c>
    </row>
    <row r="125" spans="6:24" x14ac:dyDescent="0.3">
      <c r="F125" s="105"/>
      <c r="G125" s="106"/>
      <c r="H125" s="40">
        <f>SUMIFS('TRANSACTION QUOTIDIENNE'!$I$5:$I$32000,'TRANSACTION QUOTIDIENNE'!$F$5:$F$32000,'APERCU MENSUEL'!F125,'TRANSACTION QUOTIDIENNE'!$C$5:$C$32000,'APERCU MENSUEL'!$C$7)</f>
        <v>0</v>
      </c>
      <c r="I125" s="56" t="str">
        <f t="shared" si="11"/>
        <v/>
      </c>
      <c r="K125" s="51">
        <f>CATEGORIE!E105</f>
        <v>0</v>
      </c>
      <c r="L125" s="52"/>
      <c r="M125" s="44">
        <f>SUMIFS('TRANSACTION QUOTIDIENNE'!$I$5:$I$32000,'TRANSACTION QUOTIDIENNE'!$F$5:$F$32000,'APERCU MENSUEL'!K125,'TRANSACTION QUOTIDIENNE'!$C$5:$C$32000,'APERCU MENSUEL'!$C$7)</f>
        <v>0</v>
      </c>
      <c r="N125" s="63">
        <f t="shared" si="8"/>
        <v>0</v>
      </c>
      <c r="P125" s="105"/>
      <c r="Q125" s="106"/>
      <c r="R125" s="76">
        <f>SUMIFS('TRANSACTION QUOTIDIENNE'!$H$5:$H$32000,'TRANSACTION QUOTIDIENNE'!$F$5:$F$32000,'APERCU MENSUEL'!P125,'TRANSACTION QUOTIDIENNE'!$C$5:$C$32000,'APERCU MENSUEL'!$C$7)</f>
        <v>0</v>
      </c>
      <c r="S125" s="55" t="str">
        <f t="shared" si="9"/>
        <v/>
      </c>
      <c r="U125" s="105"/>
      <c r="V125" s="106"/>
      <c r="W125" s="76">
        <f>COUNTIFS('TRANSACTION QUOTIDIENNE'!$G$5:$G$32000,'APERCU MENSUEL'!U125,'TRANSACTION QUOTIDIENNE'!$C$5:$C$32000,$C$7)</f>
        <v>0</v>
      </c>
      <c r="X125" s="55">
        <f t="shared" si="10"/>
        <v>0</v>
      </c>
    </row>
    <row r="126" spans="6:24" x14ac:dyDescent="0.3">
      <c r="F126" s="105"/>
      <c r="G126" s="106"/>
      <c r="H126" s="40">
        <f>SUMIFS('TRANSACTION QUOTIDIENNE'!$I$5:$I$32000,'TRANSACTION QUOTIDIENNE'!$F$5:$F$32000,'APERCU MENSUEL'!F126,'TRANSACTION QUOTIDIENNE'!$C$5:$C$32000,'APERCU MENSUEL'!$C$7)</f>
        <v>0</v>
      </c>
      <c r="I126" s="56" t="str">
        <f t="shared" si="11"/>
        <v/>
      </c>
      <c r="K126" s="51">
        <f>CATEGORIE!E106</f>
        <v>0</v>
      </c>
      <c r="L126" s="52"/>
      <c r="M126" s="44">
        <f>SUMIFS('TRANSACTION QUOTIDIENNE'!$I$5:$I$32000,'TRANSACTION QUOTIDIENNE'!$F$5:$F$32000,'APERCU MENSUEL'!K126,'TRANSACTION QUOTIDIENNE'!$C$5:$C$32000,'APERCU MENSUEL'!$C$7)</f>
        <v>0</v>
      </c>
      <c r="N126" s="63">
        <f t="shared" si="8"/>
        <v>0</v>
      </c>
      <c r="P126" s="105"/>
      <c r="Q126" s="106"/>
      <c r="R126" s="76">
        <f>SUMIFS('TRANSACTION QUOTIDIENNE'!$H$5:$H$32000,'TRANSACTION QUOTIDIENNE'!$F$5:$F$32000,'APERCU MENSUEL'!P126,'TRANSACTION QUOTIDIENNE'!$C$5:$C$32000,'APERCU MENSUEL'!$C$7)</f>
        <v>0</v>
      </c>
      <c r="S126" s="55" t="str">
        <f t="shared" si="9"/>
        <v/>
      </c>
      <c r="U126" s="105"/>
      <c r="V126" s="106"/>
      <c r="W126" s="76">
        <f>COUNTIFS('TRANSACTION QUOTIDIENNE'!$G$5:$G$32000,'APERCU MENSUEL'!U126,'TRANSACTION QUOTIDIENNE'!$C$5:$C$32000,$C$7)</f>
        <v>0</v>
      </c>
      <c r="X126" s="55">
        <f t="shared" si="10"/>
        <v>0</v>
      </c>
    </row>
    <row r="127" spans="6:24" x14ac:dyDescent="0.3">
      <c r="F127" s="105"/>
      <c r="G127" s="106"/>
      <c r="H127" s="40">
        <f>SUMIFS('TRANSACTION QUOTIDIENNE'!$I$5:$I$32000,'TRANSACTION QUOTIDIENNE'!$F$5:$F$32000,'APERCU MENSUEL'!F127,'TRANSACTION QUOTIDIENNE'!$C$5:$C$32000,'APERCU MENSUEL'!$C$7)</f>
        <v>0</v>
      </c>
      <c r="I127" s="56" t="str">
        <f t="shared" si="11"/>
        <v/>
      </c>
      <c r="K127" s="51">
        <f>CATEGORIE!E107</f>
        <v>0</v>
      </c>
      <c r="L127" s="52"/>
      <c r="M127" s="44">
        <f>SUMIFS('TRANSACTION QUOTIDIENNE'!$I$5:$I$32000,'TRANSACTION QUOTIDIENNE'!$F$5:$F$32000,'APERCU MENSUEL'!K127,'TRANSACTION QUOTIDIENNE'!$C$5:$C$32000,'APERCU MENSUEL'!$C$7)</f>
        <v>0</v>
      </c>
      <c r="N127" s="63">
        <f t="shared" si="8"/>
        <v>0</v>
      </c>
      <c r="P127" s="105"/>
      <c r="Q127" s="106"/>
      <c r="R127" s="76">
        <f>SUMIFS('TRANSACTION QUOTIDIENNE'!$H$5:$H$32000,'TRANSACTION QUOTIDIENNE'!$F$5:$F$32000,'APERCU MENSUEL'!P127,'TRANSACTION QUOTIDIENNE'!$C$5:$C$32000,'APERCU MENSUEL'!$C$7)</f>
        <v>0</v>
      </c>
      <c r="S127" s="55" t="str">
        <f t="shared" si="9"/>
        <v/>
      </c>
      <c r="U127" s="105"/>
      <c r="V127" s="106"/>
      <c r="W127" s="76">
        <f>COUNTIFS('TRANSACTION QUOTIDIENNE'!$G$5:$G$32000,'APERCU MENSUEL'!U127,'TRANSACTION QUOTIDIENNE'!$C$5:$C$32000,$C$7)</f>
        <v>0</v>
      </c>
      <c r="X127" s="55">
        <f t="shared" si="10"/>
        <v>0</v>
      </c>
    </row>
    <row r="128" spans="6:24" x14ac:dyDescent="0.3">
      <c r="F128" s="105"/>
      <c r="G128" s="106"/>
      <c r="H128" s="40">
        <f>SUMIFS('TRANSACTION QUOTIDIENNE'!$I$5:$I$32000,'TRANSACTION QUOTIDIENNE'!$F$5:$F$32000,'APERCU MENSUEL'!F128,'TRANSACTION QUOTIDIENNE'!$C$5:$C$32000,'APERCU MENSUEL'!$C$7)</f>
        <v>0</v>
      </c>
      <c r="I128" s="56" t="str">
        <f t="shared" si="11"/>
        <v/>
      </c>
      <c r="K128" s="51">
        <f>CATEGORIE!E108</f>
        <v>0</v>
      </c>
      <c r="L128" s="52"/>
      <c r="M128" s="44">
        <f>SUMIFS('TRANSACTION QUOTIDIENNE'!$I$5:$I$32000,'TRANSACTION QUOTIDIENNE'!$F$5:$F$32000,'APERCU MENSUEL'!K128,'TRANSACTION QUOTIDIENNE'!$C$5:$C$32000,'APERCU MENSUEL'!$C$7)</f>
        <v>0</v>
      </c>
      <c r="N128" s="63">
        <f t="shared" si="8"/>
        <v>0</v>
      </c>
      <c r="P128" s="105"/>
      <c r="Q128" s="106"/>
      <c r="R128" s="76">
        <f>SUMIFS('TRANSACTION QUOTIDIENNE'!$H$5:$H$32000,'TRANSACTION QUOTIDIENNE'!$F$5:$F$32000,'APERCU MENSUEL'!P128,'TRANSACTION QUOTIDIENNE'!$C$5:$C$32000,'APERCU MENSUEL'!$C$7)</f>
        <v>0</v>
      </c>
      <c r="S128" s="55" t="str">
        <f t="shared" si="9"/>
        <v/>
      </c>
      <c r="U128" s="105"/>
      <c r="V128" s="106"/>
      <c r="W128" s="76">
        <f>COUNTIFS('TRANSACTION QUOTIDIENNE'!$G$5:$G$32000,'APERCU MENSUEL'!U128,'TRANSACTION QUOTIDIENNE'!$C$5:$C$32000,$C$7)</f>
        <v>0</v>
      </c>
      <c r="X128" s="55">
        <f t="shared" si="10"/>
        <v>0</v>
      </c>
    </row>
    <row r="129" spans="6:24" x14ac:dyDescent="0.3">
      <c r="F129" s="105"/>
      <c r="G129" s="106"/>
      <c r="H129" s="40">
        <f>SUMIFS('TRANSACTION QUOTIDIENNE'!$I$5:$I$32000,'TRANSACTION QUOTIDIENNE'!$F$5:$F$32000,'APERCU MENSUEL'!F129,'TRANSACTION QUOTIDIENNE'!$C$5:$C$32000,'APERCU MENSUEL'!$C$7)</f>
        <v>0</v>
      </c>
      <c r="I129" s="56" t="str">
        <f t="shared" si="11"/>
        <v/>
      </c>
      <c r="K129" s="51">
        <f>CATEGORIE!E109</f>
        <v>0</v>
      </c>
      <c r="L129" s="52"/>
      <c r="M129" s="44">
        <f>SUMIFS('TRANSACTION QUOTIDIENNE'!$I$5:$I$32000,'TRANSACTION QUOTIDIENNE'!$F$5:$F$32000,'APERCU MENSUEL'!K129,'TRANSACTION QUOTIDIENNE'!$C$5:$C$32000,'APERCU MENSUEL'!$C$7)</f>
        <v>0</v>
      </c>
      <c r="N129" s="63">
        <f t="shared" si="8"/>
        <v>0</v>
      </c>
      <c r="P129" s="105"/>
      <c r="Q129" s="106"/>
      <c r="R129" s="76">
        <f>SUMIFS('TRANSACTION QUOTIDIENNE'!$H$5:$H$32000,'TRANSACTION QUOTIDIENNE'!$F$5:$F$32000,'APERCU MENSUEL'!P129,'TRANSACTION QUOTIDIENNE'!$C$5:$C$32000,'APERCU MENSUEL'!$C$7)</f>
        <v>0</v>
      </c>
      <c r="S129" s="55" t="str">
        <f t="shared" si="9"/>
        <v/>
      </c>
      <c r="U129" s="105"/>
      <c r="V129" s="106"/>
      <c r="W129" s="76">
        <f>COUNTIFS('TRANSACTION QUOTIDIENNE'!$G$5:$G$32000,'APERCU MENSUEL'!U129,'TRANSACTION QUOTIDIENNE'!$C$5:$C$32000,$C$7)</f>
        <v>0</v>
      </c>
      <c r="X129" s="55">
        <f t="shared" si="10"/>
        <v>0</v>
      </c>
    </row>
    <row r="130" spans="6:24" x14ac:dyDescent="0.3">
      <c r="F130" s="105"/>
      <c r="G130" s="106"/>
      <c r="H130" s="40">
        <f>SUMIFS('TRANSACTION QUOTIDIENNE'!$I$5:$I$32000,'TRANSACTION QUOTIDIENNE'!$F$5:$F$32000,'APERCU MENSUEL'!F130,'TRANSACTION QUOTIDIENNE'!$C$5:$C$32000,'APERCU MENSUEL'!$C$7)</f>
        <v>0</v>
      </c>
      <c r="I130" s="56" t="str">
        <f t="shared" si="11"/>
        <v/>
      </c>
      <c r="K130" s="51">
        <f>CATEGORIE!E110</f>
        <v>0</v>
      </c>
      <c r="L130" s="52"/>
      <c r="M130" s="44">
        <f>SUMIFS('TRANSACTION QUOTIDIENNE'!$I$5:$I$32000,'TRANSACTION QUOTIDIENNE'!$F$5:$F$32000,'APERCU MENSUEL'!K130,'TRANSACTION QUOTIDIENNE'!$C$5:$C$32000,'APERCU MENSUEL'!$C$7)</f>
        <v>0</v>
      </c>
      <c r="N130" s="63">
        <f t="shared" si="8"/>
        <v>0</v>
      </c>
      <c r="P130" s="105"/>
      <c r="Q130" s="106"/>
      <c r="R130" s="76">
        <f>SUMIFS('TRANSACTION QUOTIDIENNE'!$H$5:$H$32000,'TRANSACTION QUOTIDIENNE'!$F$5:$F$32000,'APERCU MENSUEL'!P130,'TRANSACTION QUOTIDIENNE'!$C$5:$C$32000,'APERCU MENSUEL'!$C$7)</f>
        <v>0</v>
      </c>
      <c r="S130" s="55" t="str">
        <f t="shared" si="9"/>
        <v/>
      </c>
      <c r="U130" s="105"/>
      <c r="V130" s="106"/>
      <c r="W130" s="76">
        <f>COUNTIFS('TRANSACTION QUOTIDIENNE'!$G$5:$G$32000,'APERCU MENSUEL'!U130,'TRANSACTION QUOTIDIENNE'!$C$5:$C$32000,$C$7)</f>
        <v>0</v>
      </c>
      <c r="X130" s="55">
        <f t="shared" si="10"/>
        <v>0</v>
      </c>
    </row>
    <row r="131" spans="6:24" x14ac:dyDescent="0.3">
      <c r="F131" s="105"/>
      <c r="G131" s="106"/>
      <c r="H131" s="40">
        <f>SUMIFS('TRANSACTION QUOTIDIENNE'!$I$5:$I$32000,'TRANSACTION QUOTIDIENNE'!$F$5:$F$32000,'APERCU MENSUEL'!F131,'TRANSACTION QUOTIDIENNE'!$C$5:$C$32000,'APERCU MENSUEL'!$C$7)</f>
        <v>0</v>
      </c>
      <c r="I131" s="56" t="str">
        <f t="shared" si="11"/>
        <v/>
      </c>
      <c r="K131" s="51">
        <f>CATEGORIE!E111</f>
        <v>0</v>
      </c>
      <c r="L131" s="52"/>
      <c r="M131" s="44">
        <f>SUMIFS('TRANSACTION QUOTIDIENNE'!$I$5:$I$32000,'TRANSACTION QUOTIDIENNE'!$F$5:$F$32000,'APERCU MENSUEL'!K131,'TRANSACTION QUOTIDIENNE'!$C$5:$C$32000,'APERCU MENSUEL'!$C$7)</f>
        <v>0</v>
      </c>
      <c r="N131" s="63">
        <f t="shared" si="8"/>
        <v>0</v>
      </c>
      <c r="P131" s="105"/>
      <c r="Q131" s="106"/>
      <c r="R131" s="76">
        <f>SUMIFS('TRANSACTION QUOTIDIENNE'!$H$5:$H$32000,'TRANSACTION QUOTIDIENNE'!$F$5:$F$32000,'APERCU MENSUEL'!P131,'TRANSACTION QUOTIDIENNE'!$C$5:$C$32000,'APERCU MENSUEL'!$C$7)</f>
        <v>0</v>
      </c>
      <c r="S131" s="55" t="str">
        <f t="shared" si="9"/>
        <v/>
      </c>
      <c r="U131" s="105"/>
      <c r="V131" s="106"/>
      <c r="W131" s="76">
        <f>COUNTIFS('TRANSACTION QUOTIDIENNE'!$G$5:$G$32000,'APERCU MENSUEL'!U131,'TRANSACTION QUOTIDIENNE'!$C$5:$C$32000,$C$7)</f>
        <v>0</v>
      </c>
      <c r="X131" s="55">
        <f t="shared" si="10"/>
        <v>0</v>
      </c>
    </row>
    <row r="132" spans="6:24" x14ac:dyDescent="0.3">
      <c r="F132" s="105"/>
      <c r="G132" s="106"/>
      <c r="H132" s="40">
        <f>SUMIFS('TRANSACTION QUOTIDIENNE'!$I$5:$I$32000,'TRANSACTION QUOTIDIENNE'!$F$5:$F$32000,'APERCU MENSUEL'!F132,'TRANSACTION QUOTIDIENNE'!$C$5:$C$32000,'APERCU MENSUEL'!$C$7)</f>
        <v>0</v>
      </c>
      <c r="I132" s="56" t="str">
        <f t="shared" si="11"/>
        <v/>
      </c>
      <c r="K132" s="51">
        <f>CATEGORIE!E112</f>
        <v>0</v>
      </c>
      <c r="L132" s="52"/>
      <c r="M132" s="44">
        <f>SUMIFS('TRANSACTION QUOTIDIENNE'!$I$5:$I$32000,'TRANSACTION QUOTIDIENNE'!$F$5:$F$32000,'APERCU MENSUEL'!K132,'TRANSACTION QUOTIDIENNE'!$C$5:$C$32000,'APERCU MENSUEL'!$C$7)</f>
        <v>0</v>
      </c>
      <c r="N132" s="63">
        <f t="shared" si="8"/>
        <v>0</v>
      </c>
      <c r="P132" s="105"/>
      <c r="Q132" s="106"/>
      <c r="R132" s="76">
        <f>SUMIFS('TRANSACTION QUOTIDIENNE'!$H$5:$H$32000,'TRANSACTION QUOTIDIENNE'!$F$5:$F$32000,'APERCU MENSUEL'!P132,'TRANSACTION QUOTIDIENNE'!$C$5:$C$32000,'APERCU MENSUEL'!$C$7)</f>
        <v>0</v>
      </c>
      <c r="S132" s="55" t="str">
        <f t="shared" si="9"/>
        <v/>
      </c>
      <c r="U132" s="105"/>
      <c r="V132" s="106"/>
      <c r="W132" s="76">
        <f>COUNTIFS('TRANSACTION QUOTIDIENNE'!$G$5:$G$32000,'APERCU MENSUEL'!U132,'TRANSACTION QUOTIDIENNE'!$C$5:$C$32000,$C$7)</f>
        <v>0</v>
      </c>
      <c r="X132" s="55">
        <f t="shared" si="10"/>
        <v>0</v>
      </c>
    </row>
    <row r="133" spans="6:24" x14ac:dyDescent="0.3">
      <c r="F133" s="105"/>
      <c r="G133" s="106"/>
      <c r="H133" s="40">
        <f>SUMIFS('TRANSACTION QUOTIDIENNE'!$I$5:$I$32000,'TRANSACTION QUOTIDIENNE'!$F$5:$F$32000,'APERCU MENSUEL'!F133,'TRANSACTION QUOTIDIENNE'!$C$5:$C$32000,'APERCU MENSUEL'!$C$7)</f>
        <v>0</v>
      </c>
      <c r="I133" s="56" t="str">
        <f t="shared" si="11"/>
        <v/>
      </c>
      <c r="K133" s="51">
        <f>CATEGORIE!E113</f>
        <v>0</v>
      </c>
      <c r="L133" s="52"/>
      <c r="M133" s="44">
        <f>SUMIFS('TRANSACTION QUOTIDIENNE'!$I$5:$I$32000,'TRANSACTION QUOTIDIENNE'!$F$5:$F$32000,'APERCU MENSUEL'!K133,'TRANSACTION QUOTIDIENNE'!$C$5:$C$32000,'APERCU MENSUEL'!$C$7)</f>
        <v>0</v>
      </c>
      <c r="N133" s="63">
        <f t="shared" si="8"/>
        <v>0</v>
      </c>
      <c r="P133" s="105"/>
      <c r="Q133" s="106"/>
      <c r="R133" s="76">
        <f>SUMIFS('TRANSACTION QUOTIDIENNE'!$H$5:$H$32000,'TRANSACTION QUOTIDIENNE'!$F$5:$F$32000,'APERCU MENSUEL'!P133,'TRANSACTION QUOTIDIENNE'!$C$5:$C$32000,'APERCU MENSUEL'!$C$7)</f>
        <v>0</v>
      </c>
      <c r="S133" s="55" t="str">
        <f t="shared" si="9"/>
        <v/>
      </c>
      <c r="U133" s="105"/>
      <c r="V133" s="106"/>
      <c r="W133" s="76">
        <f>COUNTIFS('TRANSACTION QUOTIDIENNE'!$G$5:$G$32000,'APERCU MENSUEL'!U133,'TRANSACTION QUOTIDIENNE'!$C$5:$C$32000,$C$7)</f>
        <v>0</v>
      </c>
      <c r="X133" s="55">
        <f t="shared" si="10"/>
        <v>0</v>
      </c>
    </row>
    <row r="134" spans="6:24" x14ac:dyDescent="0.3">
      <c r="F134" s="105"/>
      <c r="G134" s="106"/>
      <c r="H134" s="40">
        <f>SUMIFS('TRANSACTION QUOTIDIENNE'!$I$5:$I$32000,'TRANSACTION QUOTIDIENNE'!$F$5:$F$32000,'APERCU MENSUEL'!F134,'TRANSACTION QUOTIDIENNE'!$C$5:$C$32000,'APERCU MENSUEL'!$C$7)</f>
        <v>0</v>
      </c>
      <c r="I134" s="56" t="str">
        <f t="shared" si="11"/>
        <v/>
      </c>
      <c r="K134" s="51">
        <f>CATEGORIE!E114</f>
        <v>0</v>
      </c>
      <c r="L134" s="52"/>
      <c r="M134" s="44">
        <f>SUMIFS('TRANSACTION QUOTIDIENNE'!$I$5:$I$32000,'TRANSACTION QUOTIDIENNE'!$F$5:$F$32000,'APERCU MENSUEL'!K134,'TRANSACTION QUOTIDIENNE'!$C$5:$C$32000,'APERCU MENSUEL'!$C$7)</f>
        <v>0</v>
      </c>
      <c r="N134" s="63">
        <f t="shared" si="8"/>
        <v>0</v>
      </c>
      <c r="P134" s="105"/>
      <c r="Q134" s="106"/>
      <c r="R134" s="76">
        <f>SUMIFS('TRANSACTION QUOTIDIENNE'!$H$5:$H$32000,'TRANSACTION QUOTIDIENNE'!$F$5:$F$32000,'APERCU MENSUEL'!P134,'TRANSACTION QUOTIDIENNE'!$C$5:$C$32000,'APERCU MENSUEL'!$C$7)</f>
        <v>0</v>
      </c>
      <c r="S134" s="55" t="str">
        <f t="shared" si="9"/>
        <v/>
      </c>
      <c r="U134" s="105"/>
      <c r="V134" s="106"/>
      <c r="W134" s="76">
        <f>COUNTIFS('TRANSACTION QUOTIDIENNE'!$G$5:$G$32000,'APERCU MENSUEL'!U134,'TRANSACTION QUOTIDIENNE'!$C$5:$C$32000,$C$7)</f>
        <v>0</v>
      </c>
      <c r="X134" s="55">
        <f t="shared" si="10"/>
        <v>0</v>
      </c>
    </row>
    <row r="135" spans="6:24" x14ac:dyDescent="0.3">
      <c r="F135" s="105"/>
      <c r="G135" s="106"/>
      <c r="H135" s="40">
        <f>SUMIFS('TRANSACTION QUOTIDIENNE'!$I$5:$I$32000,'TRANSACTION QUOTIDIENNE'!$F$5:$F$32000,'APERCU MENSUEL'!F135,'TRANSACTION QUOTIDIENNE'!$C$5:$C$32000,'APERCU MENSUEL'!$C$7)</f>
        <v>0</v>
      </c>
      <c r="I135" s="56" t="str">
        <f t="shared" si="11"/>
        <v/>
      </c>
      <c r="K135" s="51">
        <f>CATEGORIE!E115</f>
        <v>0</v>
      </c>
      <c r="L135" s="52"/>
      <c r="M135" s="44">
        <f>SUMIFS('TRANSACTION QUOTIDIENNE'!$I$5:$I$32000,'TRANSACTION QUOTIDIENNE'!$F$5:$F$32000,'APERCU MENSUEL'!K135,'TRANSACTION QUOTIDIENNE'!$C$5:$C$32000,'APERCU MENSUEL'!$C$7)</f>
        <v>0</v>
      </c>
      <c r="N135" s="63">
        <f t="shared" si="8"/>
        <v>0</v>
      </c>
      <c r="P135" s="105"/>
      <c r="Q135" s="106"/>
      <c r="R135" s="76">
        <f>SUMIFS('TRANSACTION QUOTIDIENNE'!$H$5:$H$32000,'TRANSACTION QUOTIDIENNE'!$F$5:$F$32000,'APERCU MENSUEL'!P135,'TRANSACTION QUOTIDIENNE'!$C$5:$C$32000,'APERCU MENSUEL'!$C$7)</f>
        <v>0</v>
      </c>
      <c r="S135" s="55" t="str">
        <f t="shared" si="9"/>
        <v/>
      </c>
      <c r="U135" s="105"/>
      <c r="V135" s="106"/>
      <c r="W135" s="76">
        <f>COUNTIFS('TRANSACTION QUOTIDIENNE'!$G$5:$G$32000,'APERCU MENSUEL'!U135,'TRANSACTION QUOTIDIENNE'!$C$5:$C$32000,$C$7)</f>
        <v>0</v>
      </c>
      <c r="X135" s="55">
        <f t="shared" si="10"/>
        <v>0</v>
      </c>
    </row>
    <row r="136" spans="6:24" x14ac:dyDescent="0.3">
      <c r="F136" s="105"/>
      <c r="G136" s="106"/>
      <c r="H136" s="40">
        <f>SUMIFS('TRANSACTION QUOTIDIENNE'!$I$5:$I$32000,'TRANSACTION QUOTIDIENNE'!$F$5:$F$32000,'APERCU MENSUEL'!F136,'TRANSACTION QUOTIDIENNE'!$C$5:$C$32000,'APERCU MENSUEL'!$C$7)</f>
        <v>0</v>
      </c>
      <c r="I136" s="56" t="str">
        <f t="shared" si="11"/>
        <v/>
      </c>
      <c r="K136" s="51">
        <f>CATEGORIE!E116</f>
        <v>0</v>
      </c>
      <c r="L136" s="52"/>
      <c r="M136" s="44">
        <f>SUMIFS('TRANSACTION QUOTIDIENNE'!$I$5:$I$32000,'TRANSACTION QUOTIDIENNE'!$F$5:$F$32000,'APERCU MENSUEL'!K136,'TRANSACTION QUOTIDIENNE'!$C$5:$C$32000,'APERCU MENSUEL'!$C$7)</f>
        <v>0</v>
      </c>
      <c r="N136" s="63">
        <f t="shared" si="8"/>
        <v>0</v>
      </c>
      <c r="P136" s="105"/>
      <c r="Q136" s="106"/>
      <c r="R136" s="76">
        <f>SUMIFS('TRANSACTION QUOTIDIENNE'!$H$5:$H$32000,'TRANSACTION QUOTIDIENNE'!$F$5:$F$32000,'APERCU MENSUEL'!P136,'TRANSACTION QUOTIDIENNE'!$C$5:$C$32000,'APERCU MENSUEL'!$C$7)</f>
        <v>0</v>
      </c>
      <c r="S136" s="55" t="str">
        <f t="shared" si="9"/>
        <v/>
      </c>
      <c r="U136" s="105"/>
      <c r="V136" s="106"/>
      <c r="W136" s="76">
        <f>COUNTIFS('TRANSACTION QUOTIDIENNE'!$G$5:$G$32000,'APERCU MENSUEL'!U136,'TRANSACTION QUOTIDIENNE'!$C$5:$C$32000,$C$7)</f>
        <v>0</v>
      </c>
      <c r="X136" s="55">
        <f t="shared" si="10"/>
        <v>0</v>
      </c>
    </row>
    <row r="137" spans="6:24" x14ac:dyDescent="0.3">
      <c r="F137" s="105"/>
      <c r="G137" s="106"/>
      <c r="H137" s="40">
        <f>SUMIFS('TRANSACTION QUOTIDIENNE'!$I$5:$I$32000,'TRANSACTION QUOTIDIENNE'!$F$5:$F$32000,'APERCU MENSUEL'!F137,'TRANSACTION QUOTIDIENNE'!$C$5:$C$32000,'APERCU MENSUEL'!$C$7)</f>
        <v>0</v>
      </c>
      <c r="I137" s="56" t="str">
        <f t="shared" si="11"/>
        <v/>
      </c>
      <c r="K137" s="51">
        <f>CATEGORIE!E117</f>
        <v>0</v>
      </c>
      <c r="L137" s="52"/>
      <c r="M137" s="44">
        <f>SUMIFS('TRANSACTION QUOTIDIENNE'!$I$5:$I$32000,'TRANSACTION QUOTIDIENNE'!$F$5:$F$32000,'APERCU MENSUEL'!K137,'TRANSACTION QUOTIDIENNE'!$C$5:$C$32000,'APERCU MENSUEL'!$C$7)</f>
        <v>0</v>
      </c>
      <c r="N137" s="63">
        <f t="shared" si="8"/>
        <v>0</v>
      </c>
      <c r="P137" s="105"/>
      <c r="Q137" s="106"/>
      <c r="R137" s="76">
        <f>SUMIFS('TRANSACTION QUOTIDIENNE'!$H$5:$H$32000,'TRANSACTION QUOTIDIENNE'!$F$5:$F$32000,'APERCU MENSUEL'!P137,'TRANSACTION QUOTIDIENNE'!$C$5:$C$32000,'APERCU MENSUEL'!$C$7)</f>
        <v>0</v>
      </c>
      <c r="S137" s="55" t="str">
        <f t="shared" si="9"/>
        <v/>
      </c>
      <c r="U137" s="105"/>
      <c r="V137" s="106"/>
      <c r="W137" s="76">
        <f>COUNTIFS('TRANSACTION QUOTIDIENNE'!$G$5:$G$32000,'APERCU MENSUEL'!U137,'TRANSACTION QUOTIDIENNE'!$C$5:$C$32000,$C$7)</f>
        <v>0</v>
      </c>
      <c r="X137" s="55">
        <f t="shared" si="10"/>
        <v>0</v>
      </c>
    </row>
    <row r="138" spans="6:24" x14ac:dyDescent="0.3">
      <c r="F138" s="105"/>
      <c r="G138" s="106"/>
      <c r="H138" s="40">
        <f>SUMIFS('TRANSACTION QUOTIDIENNE'!$I$5:$I$32000,'TRANSACTION QUOTIDIENNE'!$F$5:$F$32000,'APERCU MENSUEL'!F138,'TRANSACTION QUOTIDIENNE'!$C$5:$C$32000,'APERCU MENSUEL'!$C$7)</f>
        <v>0</v>
      </c>
      <c r="I138" s="56" t="str">
        <f t="shared" si="11"/>
        <v/>
      </c>
      <c r="K138" s="51">
        <f>CATEGORIE!E118</f>
        <v>0</v>
      </c>
      <c r="L138" s="52"/>
      <c r="M138" s="44">
        <f>SUMIFS('TRANSACTION QUOTIDIENNE'!$I$5:$I$32000,'TRANSACTION QUOTIDIENNE'!$F$5:$F$32000,'APERCU MENSUEL'!K138,'TRANSACTION QUOTIDIENNE'!$C$5:$C$32000,'APERCU MENSUEL'!$C$7)</f>
        <v>0</v>
      </c>
      <c r="N138" s="63">
        <f t="shared" si="8"/>
        <v>0</v>
      </c>
      <c r="P138" s="105"/>
      <c r="Q138" s="106"/>
      <c r="R138" s="76">
        <f>SUMIFS('TRANSACTION QUOTIDIENNE'!$H$5:$H$32000,'TRANSACTION QUOTIDIENNE'!$F$5:$F$32000,'APERCU MENSUEL'!P138,'TRANSACTION QUOTIDIENNE'!$C$5:$C$32000,'APERCU MENSUEL'!$C$7)</f>
        <v>0</v>
      </c>
      <c r="S138" s="55" t="str">
        <f t="shared" si="9"/>
        <v/>
      </c>
      <c r="U138" s="105"/>
      <c r="V138" s="106"/>
      <c r="W138" s="76">
        <f>COUNTIFS('TRANSACTION QUOTIDIENNE'!$G$5:$G$32000,'APERCU MENSUEL'!U138,'TRANSACTION QUOTIDIENNE'!$C$5:$C$32000,$C$7)</f>
        <v>0</v>
      </c>
      <c r="X138" s="55">
        <f t="shared" si="10"/>
        <v>0</v>
      </c>
    </row>
    <row r="139" spans="6:24" x14ac:dyDescent="0.3">
      <c r="F139" s="105"/>
      <c r="G139" s="106"/>
      <c r="H139" s="40">
        <f>SUMIFS('TRANSACTION QUOTIDIENNE'!$I$5:$I$32000,'TRANSACTION QUOTIDIENNE'!$F$5:$F$32000,'APERCU MENSUEL'!F139,'TRANSACTION QUOTIDIENNE'!$C$5:$C$32000,'APERCU MENSUEL'!$C$7)</f>
        <v>0</v>
      </c>
      <c r="I139" s="56" t="str">
        <f t="shared" si="11"/>
        <v/>
      </c>
      <c r="K139" s="51">
        <f>CATEGORIE!E119</f>
        <v>0</v>
      </c>
      <c r="L139" s="52"/>
      <c r="M139" s="44">
        <f>SUMIFS('TRANSACTION QUOTIDIENNE'!$I$5:$I$32000,'TRANSACTION QUOTIDIENNE'!$F$5:$F$32000,'APERCU MENSUEL'!K139,'TRANSACTION QUOTIDIENNE'!$C$5:$C$32000,'APERCU MENSUEL'!$C$7)</f>
        <v>0</v>
      </c>
      <c r="N139" s="63">
        <f t="shared" si="8"/>
        <v>0</v>
      </c>
      <c r="P139" s="105"/>
      <c r="Q139" s="106"/>
      <c r="R139" s="76">
        <f>SUMIFS('TRANSACTION QUOTIDIENNE'!$H$5:$H$32000,'TRANSACTION QUOTIDIENNE'!$F$5:$F$32000,'APERCU MENSUEL'!P139,'TRANSACTION QUOTIDIENNE'!$C$5:$C$32000,'APERCU MENSUEL'!$C$7)</f>
        <v>0</v>
      </c>
      <c r="S139" s="55" t="str">
        <f t="shared" si="9"/>
        <v/>
      </c>
      <c r="U139" s="105"/>
      <c r="V139" s="106"/>
      <c r="W139" s="76">
        <f>COUNTIFS('TRANSACTION QUOTIDIENNE'!$G$5:$G$32000,'APERCU MENSUEL'!U139,'TRANSACTION QUOTIDIENNE'!$C$5:$C$32000,$C$7)</f>
        <v>0</v>
      </c>
      <c r="X139" s="55">
        <f t="shared" si="10"/>
        <v>0</v>
      </c>
    </row>
    <row r="140" spans="6:24" x14ac:dyDescent="0.3">
      <c r="F140" s="105"/>
      <c r="G140" s="106"/>
      <c r="H140" s="40">
        <f>SUMIFS('TRANSACTION QUOTIDIENNE'!$I$5:$I$32000,'TRANSACTION QUOTIDIENNE'!$F$5:$F$32000,'APERCU MENSUEL'!F140,'TRANSACTION QUOTIDIENNE'!$C$5:$C$32000,'APERCU MENSUEL'!$C$7)</f>
        <v>0</v>
      </c>
      <c r="I140" s="56" t="str">
        <f t="shared" si="11"/>
        <v/>
      </c>
      <c r="K140" s="51">
        <f>CATEGORIE!E120</f>
        <v>0</v>
      </c>
      <c r="L140" s="52"/>
      <c r="M140" s="44">
        <f>SUMIFS('TRANSACTION QUOTIDIENNE'!$I$5:$I$32000,'TRANSACTION QUOTIDIENNE'!$F$5:$F$32000,'APERCU MENSUEL'!K140,'TRANSACTION QUOTIDIENNE'!$C$5:$C$32000,'APERCU MENSUEL'!$C$7)</f>
        <v>0</v>
      </c>
      <c r="N140" s="63">
        <f t="shared" si="8"/>
        <v>0</v>
      </c>
      <c r="P140" s="105"/>
      <c r="Q140" s="106"/>
      <c r="R140" s="76">
        <f>SUMIFS('TRANSACTION QUOTIDIENNE'!$H$5:$H$32000,'TRANSACTION QUOTIDIENNE'!$F$5:$F$32000,'APERCU MENSUEL'!P140,'TRANSACTION QUOTIDIENNE'!$C$5:$C$32000,'APERCU MENSUEL'!$C$7)</f>
        <v>0</v>
      </c>
      <c r="S140" s="55" t="str">
        <f t="shared" si="9"/>
        <v/>
      </c>
      <c r="U140" s="105"/>
      <c r="V140" s="106"/>
      <c r="W140" s="76">
        <f>COUNTIFS('TRANSACTION QUOTIDIENNE'!$G$5:$G$32000,'APERCU MENSUEL'!U140,'TRANSACTION QUOTIDIENNE'!$C$5:$C$32000,$C$7)</f>
        <v>0</v>
      </c>
      <c r="X140" s="55">
        <f t="shared" si="10"/>
        <v>0</v>
      </c>
    </row>
    <row r="141" spans="6:24" x14ac:dyDescent="0.3">
      <c r="F141" s="105"/>
      <c r="G141" s="106"/>
      <c r="H141" s="40">
        <f>SUMIFS('TRANSACTION QUOTIDIENNE'!$I$5:$I$32000,'TRANSACTION QUOTIDIENNE'!$F$5:$F$32000,'APERCU MENSUEL'!F141,'TRANSACTION QUOTIDIENNE'!$C$5:$C$32000,'APERCU MENSUEL'!$C$7)</f>
        <v>0</v>
      </c>
      <c r="I141" s="56" t="str">
        <f t="shared" si="11"/>
        <v/>
      </c>
      <c r="K141" s="51">
        <f>CATEGORIE!E121</f>
        <v>0</v>
      </c>
      <c r="L141" s="52"/>
      <c r="M141" s="44">
        <f>SUMIFS('TRANSACTION QUOTIDIENNE'!$I$5:$I$32000,'TRANSACTION QUOTIDIENNE'!$F$5:$F$32000,'APERCU MENSUEL'!K141,'TRANSACTION QUOTIDIENNE'!$C$5:$C$32000,'APERCU MENSUEL'!$C$7)</f>
        <v>0</v>
      </c>
      <c r="N141" s="63">
        <f t="shared" si="8"/>
        <v>0</v>
      </c>
      <c r="P141" s="105"/>
      <c r="Q141" s="106"/>
      <c r="R141" s="76">
        <f>SUMIFS('TRANSACTION QUOTIDIENNE'!$H$5:$H$32000,'TRANSACTION QUOTIDIENNE'!$F$5:$F$32000,'APERCU MENSUEL'!P141,'TRANSACTION QUOTIDIENNE'!$C$5:$C$32000,'APERCU MENSUEL'!$C$7)</f>
        <v>0</v>
      </c>
      <c r="S141" s="55" t="str">
        <f t="shared" si="9"/>
        <v/>
      </c>
      <c r="U141" s="105"/>
      <c r="V141" s="106"/>
      <c r="W141" s="76">
        <f>COUNTIFS('TRANSACTION QUOTIDIENNE'!$G$5:$G$32000,'APERCU MENSUEL'!U141,'TRANSACTION QUOTIDIENNE'!$C$5:$C$32000,$C$7)</f>
        <v>0</v>
      </c>
      <c r="X141" s="55">
        <f t="shared" si="10"/>
        <v>0</v>
      </c>
    </row>
    <row r="142" spans="6:24" x14ac:dyDescent="0.3">
      <c r="F142" s="105"/>
      <c r="G142" s="106"/>
      <c r="H142" s="40">
        <f>SUMIFS('TRANSACTION QUOTIDIENNE'!$I$5:$I$32000,'TRANSACTION QUOTIDIENNE'!$F$5:$F$32000,'APERCU MENSUEL'!F142,'TRANSACTION QUOTIDIENNE'!$C$5:$C$32000,'APERCU MENSUEL'!$C$7)</f>
        <v>0</v>
      </c>
      <c r="I142" s="56" t="str">
        <f t="shared" si="11"/>
        <v/>
      </c>
      <c r="K142" s="51">
        <f>CATEGORIE!E122</f>
        <v>0</v>
      </c>
      <c r="L142" s="52"/>
      <c r="M142" s="44">
        <f>SUMIFS('TRANSACTION QUOTIDIENNE'!$I$5:$I$32000,'TRANSACTION QUOTIDIENNE'!$F$5:$F$32000,'APERCU MENSUEL'!K142,'TRANSACTION QUOTIDIENNE'!$C$5:$C$32000,'APERCU MENSUEL'!$C$7)</f>
        <v>0</v>
      </c>
      <c r="N142" s="63">
        <f t="shared" si="8"/>
        <v>0</v>
      </c>
      <c r="P142" s="105"/>
      <c r="Q142" s="106"/>
      <c r="R142" s="76">
        <f>SUMIFS('TRANSACTION QUOTIDIENNE'!$H$5:$H$32000,'TRANSACTION QUOTIDIENNE'!$F$5:$F$32000,'APERCU MENSUEL'!P142,'TRANSACTION QUOTIDIENNE'!$C$5:$C$32000,'APERCU MENSUEL'!$C$7)</f>
        <v>0</v>
      </c>
      <c r="S142" s="55" t="str">
        <f t="shared" si="9"/>
        <v/>
      </c>
      <c r="U142" s="105"/>
      <c r="V142" s="106"/>
      <c r="W142" s="76">
        <f>COUNTIFS('TRANSACTION QUOTIDIENNE'!$G$5:$G$32000,'APERCU MENSUEL'!U142,'TRANSACTION QUOTIDIENNE'!$C$5:$C$32000,$C$7)</f>
        <v>0</v>
      </c>
      <c r="X142" s="55">
        <f t="shared" si="10"/>
        <v>0</v>
      </c>
    </row>
    <row r="143" spans="6:24" x14ac:dyDescent="0.3">
      <c r="F143" s="105"/>
      <c r="G143" s="106"/>
      <c r="H143" s="40">
        <f>SUMIFS('TRANSACTION QUOTIDIENNE'!$I$5:$I$32000,'TRANSACTION QUOTIDIENNE'!$F$5:$F$32000,'APERCU MENSUEL'!F143,'TRANSACTION QUOTIDIENNE'!$C$5:$C$32000,'APERCU MENSUEL'!$C$7)</f>
        <v>0</v>
      </c>
      <c r="I143" s="56" t="str">
        <f t="shared" si="11"/>
        <v/>
      </c>
      <c r="K143" s="51">
        <f>CATEGORIE!E123</f>
        <v>0</v>
      </c>
      <c r="L143" s="52"/>
      <c r="M143" s="44">
        <f>SUMIFS('TRANSACTION QUOTIDIENNE'!$I$5:$I$32000,'TRANSACTION QUOTIDIENNE'!$F$5:$F$32000,'APERCU MENSUEL'!K143,'TRANSACTION QUOTIDIENNE'!$C$5:$C$32000,'APERCU MENSUEL'!$C$7)</f>
        <v>0</v>
      </c>
      <c r="N143" s="63">
        <f t="shared" si="8"/>
        <v>0</v>
      </c>
      <c r="P143" s="105"/>
      <c r="Q143" s="106"/>
      <c r="R143" s="76">
        <f>SUMIFS('TRANSACTION QUOTIDIENNE'!$H$5:$H$32000,'TRANSACTION QUOTIDIENNE'!$F$5:$F$32000,'APERCU MENSUEL'!P143,'TRANSACTION QUOTIDIENNE'!$C$5:$C$32000,'APERCU MENSUEL'!$C$7)</f>
        <v>0</v>
      </c>
      <c r="S143" s="55" t="str">
        <f t="shared" si="9"/>
        <v/>
      </c>
      <c r="U143" s="105"/>
      <c r="V143" s="106"/>
      <c r="W143" s="76">
        <f>COUNTIFS('TRANSACTION QUOTIDIENNE'!$G$5:$G$32000,'APERCU MENSUEL'!U143,'TRANSACTION QUOTIDIENNE'!$C$5:$C$32000,$C$7)</f>
        <v>0</v>
      </c>
      <c r="X143" s="55">
        <f t="shared" si="10"/>
        <v>0</v>
      </c>
    </row>
    <row r="144" spans="6:24" x14ac:dyDescent="0.3">
      <c r="F144" s="105"/>
      <c r="G144" s="106"/>
      <c r="H144" s="40">
        <f>SUMIFS('TRANSACTION QUOTIDIENNE'!$I$5:$I$32000,'TRANSACTION QUOTIDIENNE'!$F$5:$F$32000,'APERCU MENSUEL'!F144,'TRANSACTION QUOTIDIENNE'!$C$5:$C$32000,'APERCU MENSUEL'!$C$7)</f>
        <v>0</v>
      </c>
      <c r="I144" s="56" t="str">
        <f t="shared" si="11"/>
        <v/>
      </c>
      <c r="K144" s="51">
        <f>CATEGORIE!E124</f>
        <v>0</v>
      </c>
      <c r="L144" s="52"/>
      <c r="M144" s="44">
        <f>SUMIFS('TRANSACTION QUOTIDIENNE'!$I$5:$I$32000,'TRANSACTION QUOTIDIENNE'!$F$5:$F$32000,'APERCU MENSUEL'!K144,'TRANSACTION QUOTIDIENNE'!$C$5:$C$32000,'APERCU MENSUEL'!$C$7)</f>
        <v>0</v>
      </c>
      <c r="N144" s="63">
        <f t="shared" si="8"/>
        <v>0</v>
      </c>
      <c r="P144" s="105"/>
      <c r="Q144" s="106"/>
      <c r="R144" s="76">
        <f>SUMIFS('TRANSACTION QUOTIDIENNE'!$H$5:$H$32000,'TRANSACTION QUOTIDIENNE'!$F$5:$F$32000,'APERCU MENSUEL'!P144,'TRANSACTION QUOTIDIENNE'!$C$5:$C$32000,'APERCU MENSUEL'!$C$7)</f>
        <v>0</v>
      </c>
      <c r="S144" s="55" t="str">
        <f t="shared" si="9"/>
        <v/>
      </c>
      <c r="U144" s="105"/>
      <c r="V144" s="106"/>
      <c r="W144" s="76">
        <f>COUNTIFS('TRANSACTION QUOTIDIENNE'!$G$5:$G$32000,'APERCU MENSUEL'!U144,'TRANSACTION QUOTIDIENNE'!$C$5:$C$32000,$C$7)</f>
        <v>0</v>
      </c>
      <c r="X144" s="55">
        <f t="shared" si="10"/>
        <v>0</v>
      </c>
    </row>
    <row r="145" spans="6:24" x14ac:dyDescent="0.3">
      <c r="F145" s="105"/>
      <c r="G145" s="106"/>
      <c r="H145" s="40">
        <f>SUMIFS('TRANSACTION QUOTIDIENNE'!$I$5:$I$32000,'TRANSACTION QUOTIDIENNE'!$F$5:$F$32000,'APERCU MENSUEL'!F145,'TRANSACTION QUOTIDIENNE'!$C$5:$C$32000,'APERCU MENSUEL'!$C$7)</f>
        <v>0</v>
      </c>
      <c r="I145" s="56" t="str">
        <f t="shared" si="11"/>
        <v/>
      </c>
      <c r="K145" s="51">
        <f>CATEGORIE!E125</f>
        <v>0</v>
      </c>
      <c r="L145" s="52"/>
      <c r="M145" s="44">
        <f>SUMIFS('TRANSACTION QUOTIDIENNE'!$I$5:$I$32000,'TRANSACTION QUOTIDIENNE'!$F$5:$F$32000,'APERCU MENSUEL'!K145,'TRANSACTION QUOTIDIENNE'!$C$5:$C$32000,'APERCU MENSUEL'!$C$7)</f>
        <v>0</v>
      </c>
      <c r="N145" s="63">
        <f t="shared" si="8"/>
        <v>0</v>
      </c>
      <c r="P145" s="105"/>
      <c r="Q145" s="106"/>
      <c r="R145" s="76">
        <f>SUMIFS('TRANSACTION QUOTIDIENNE'!$H$5:$H$32000,'TRANSACTION QUOTIDIENNE'!$F$5:$F$32000,'APERCU MENSUEL'!P145,'TRANSACTION QUOTIDIENNE'!$C$5:$C$32000,'APERCU MENSUEL'!$C$7)</f>
        <v>0</v>
      </c>
      <c r="S145" s="55" t="str">
        <f t="shared" si="9"/>
        <v/>
      </c>
      <c r="U145" s="105"/>
      <c r="V145" s="106"/>
      <c r="W145" s="76">
        <f>COUNTIFS('TRANSACTION QUOTIDIENNE'!$G$5:$G$32000,'APERCU MENSUEL'!U145,'TRANSACTION QUOTIDIENNE'!$C$5:$C$32000,$C$7)</f>
        <v>0</v>
      </c>
      <c r="X145" s="55">
        <f t="shared" si="10"/>
        <v>0</v>
      </c>
    </row>
    <row r="146" spans="6:24" x14ac:dyDescent="0.3">
      <c r="F146" s="105"/>
      <c r="G146" s="106"/>
      <c r="H146" s="40">
        <f>SUMIFS('TRANSACTION QUOTIDIENNE'!$I$5:$I$32000,'TRANSACTION QUOTIDIENNE'!$F$5:$F$32000,'APERCU MENSUEL'!F146,'TRANSACTION QUOTIDIENNE'!$C$5:$C$32000,'APERCU MENSUEL'!$C$7)</f>
        <v>0</v>
      </c>
      <c r="I146" s="56" t="str">
        <f t="shared" si="11"/>
        <v/>
      </c>
      <c r="K146" s="51">
        <f>CATEGORIE!E126</f>
        <v>0</v>
      </c>
      <c r="L146" s="52"/>
      <c r="M146" s="44">
        <f>SUMIFS('TRANSACTION QUOTIDIENNE'!$I$5:$I$32000,'TRANSACTION QUOTIDIENNE'!$F$5:$F$32000,'APERCU MENSUEL'!K146,'TRANSACTION QUOTIDIENNE'!$C$5:$C$32000,'APERCU MENSUEL'!$C$7)</f>
        <v>0</v>
      </c>
      <c r="N146" s="63">
        <f t="shared" si="8"/>
        <v>0</v>
      </c>
      <c r="P146" s="105"/>
      <c r="Q146" s="106"/>
      <c r="R146" s="76">
        <f>SUMIFS('TRANSACTION QUOTIDIENNE'!$H$5:$H$32000,'TRANSACTION QUOTIDIENNE'!$F$5:$F$32000,'APERCU MENSUEL'!P146,'TRANSACTION QUOTIDIENNE'!$C$5:$C$32000,'APERCU MENSUEL'!$C$7)</f>
        <v>0</v>
      </c>
      <c r="S146" s="55" t="str">
        <f t="shared" si="9"/>
        <v/>
      </c>
      <c r="U146" s="105"/>
      <c r="V146" s="106"/>
      <c r="W146" s="76">
        <f>COUNTIFS('TRANSACTION QUOTIDIENNE'!$G$5:$G$32000,'APERCU MENSUEL'!U146,'TRANSACTION QUOTIDIENNE'!$C$5:$C$32000,$C$7)</f>
        <v>0</v>
      </c>
      <c r="X146" s="55">
        <f t="shared" si="10"/>
        <v>0</v>
      </c>
    </row>
    <row r="147" spans="6:24" x14ac:dyDescent="0.3">
      <c r="F147" s="105"/>
      <c r="G147" s="106"/>
      <c r="H147" s="40">
        <f>SUMIFS('TRANSACTION QUOTIDIENNE'!$I$5:$I$32000,'TRANSACTION QUOTIDIENNE'!$F$5:$F$32000,'APERCU MENSUEL'!F147,'TRANSACTION QUOTIDIENNE'!$C$5:$C$32000,'APERCU MENSUEL'!$C$7)</f>
        <v>0</v>
      </c>
      <c r="I147" s="56" t="str">
        <f t="shared" si="11"/>
        <v/>
      </c>
      <c r="K147" s="51">
        <f>CATEGORIE!E127</f>
        <v>0</v>
      </c>
      <c r="L147" s="52"/>
      <c r="M147" s="44">
        <f>SUMIFS('TRANSACTION QUOTIDIENNE'!$I$5:$I$32000,'TRANSACTION QUOTIDIENNE'!$F$5:$F$32000,'APERCU MENSUEL'!K147,'TRANSACTION QUOTIDIENNE'!$C$5:$C$32000,'APERCU MENSUEL'!$C$7)</f>
        <v>0</v>
      </c>
      <c r="N147" s="63">
        <f t="shared" si="8"/>
        <v>0</v>
      </c>
      <c r="P147" s="105"/>
      <c r="Q147" s="106"/>
      <c r="R147" s="76">
        <f>SUMIFS('TRANSACTION QUOTIDIENNE'!$H$5:$H$32000,'TRANSACTION QUOTIDIENNE'!$F$5:$F$32000,'APERCU MENSUEL'!P147,'TRANSACTION QUOTIDIENNE'!$C$5:$C$32000,'APERCU MENSUEL'!$C$7)</f>
        <v>0</v>
      </c>
      <c r="S147" s="55" t="str">
        <f t="shared" si="9"/>
        <v/>
      </c>
      <c r="U147" s="105"/>
      <c r="V147" s="106"/>
      <c r="W147" s="76">
        <f>COUNTIFS('TRANSACTION QUOTIDIENNE'!$G$5:$G$32000,'APERCU MENSUEL'!U147,'TRANSACTION QUOTIDIENNE'!$C$5:$C$32000,$C$7)</f>
        <v>0</v>
      </c>
      <c r="X147" s="55">
        <f t="shared" si="10"/>
        <v>0</v>
      </c>
    </row>
    <row r="148" spans="6:24" x14ac:dyDescent="0.3">
      <c r="F148" s="105"/>
      <c r="G148" s="106"/>
      <c r="H148" s="40">
        <f>SUMIFS('TRANSACTION QUOTIDIENNE'!$I$5:$I$32000,'TRANSACTION QUOTIDIENNE'!$F$5:$F$32000,'APERCU MENSUEL'!F148,'TRANSACTION QUOTIDIENNE'!$C$5:$C$32000,'APERCU MENSUEL'!$C$7)</f>
        <v>0</v>
      </c>
      <c r="I148" s="56" t="str">
        <f t="shared" si="11"/>
        <v/>
      </c>
      <c r="K148" s="51">
        <f>CATEGORIE!E128</f>
        <v>0</v>
      </c>
      <c r="L148" s="52"/>
      <c r="M148" s="44">
        <f>SUMIFS('TRANSACTION QUOTIDIENNE'!$I$5:$I$32000,'TRANSACTION QUOTIDIENNE'!$F$5:$F$32000,'APERCU MENSUEL'!K148,'TRANSACTION QUOTIDIENNE'!$C$5:$C$32000,'APERCU MENSUEL'!$C$7)</f>
        <v>0</v>
      </c>
      <c r="N148" s="63">
        <f t="shared" si="8"/>
        <v>0</v>
      </c>
      <c r="P148" s="105"/>
      <c r="Q148" s="106"/>
      <c r="R148" s="76">
        <f>SUMIFS('TRANSACTION QUOTIDIENNE'!$H$5:$H$32000,'TRANSACTION QUOTIDIENNE'!$F$5:$F$32000,'APERCU MENSUEL'!P148,'TRANSACTION QUOTIDIENNE'!$C$5:$C$32000,'APERCU MENSUEL'!$C$7)</f>
        <v>0</v>
      </c>
      <c r="S148" s="55" t="str">
        <f t="shared" si="9"/>
        <v/>
      </c>
      <c r="U148" s="105"/>
      <c r="V148" s="106"/>
      <c r="W148" s="76">
        <f>COUNTIFS('TRANSACTION QUOTIDIENNE'!$G$5:$G$32000,'APERCU MENSUEL'!U148,'TRANSACTION QUOTIDIENNE'!$C$5:$C$32000,$C$7)</f>
        <v>0</v>
      </c>
      <c r="X148" s="55">
        <f t="shared" si="10"/>
        <v>0</v>
      </c>
    </row>
    <row r="149" spans="6:24" x14ac:dyDescent="0.3">
      <c r="F149" s="105"/>
      <c r="G149" s="106"/>
      <c r="H149" s="40">
        <f>SUMIFS('TRANSACTION QUOTIDIENNE'!$I$5:$I$32000,'TRANSACTION QUOTIDIENNE'!$F$5:$F$32000,'APERCU MENSUEL'!F149,'TRANSACTION QUOTIDIENNE'!$C$5:$C$32000,'APERCU MENSUEL'!$C$7)</f>
        <v>0</v>
      </c>
      <c r="I149" s="56" t="str">
        <f t="shared" si="11"/>
        <v/>
      </c>
      <c r="K149" s="51">
        <f>CATEGORIE!E129</f>
        <v>0</v>
      </c>
      <c r="L149" s="52"/>
      <c r="M149" s="44">
        <f>SUMIFS('TRANSACTION QUOTIDIENNE'!$I$5:$I$32000,'TRANSACTION QUOTIDIENNE'!$F$5:$F$32000,'APERCU MENSUEL'!K149,'TRANSACTION QUOTIDIENNE'!$C$5:$C$32000,'APERCU MENSUEL'!$C$7)</f>
        <v>0</v>
      </c>
      <c r="N149" s="63">
        <f t="shared" si="8"/>
        <v>0</v>
      </c>
      <c r="P149" s="105"/>
      <c r="Q149" s="106"/>
      <c r="R149" s="76">
        <f>SUMIFS('TRANSACTION QUOTIDIENNE'!$H$5:$H$32000,'TRANSACTION QUOTIDIENNE'!$F$5:$F$32000,'APERCU MENSUEL'!P149,'TRANSACTION QUOTIDIENNE'!$C$5:$C$32000,'APERCU MENSUEL'!$C$7)</f>
        <v>0</v>
      </c>
      <c r="S149" s="55" t="str">
        <f t="shared" si="9"/>
        <v/>
      </c>
      <c r="U149" s="105"/>
      <c r="V149" s="106"/>
      <c r="W149" s="76">
        <f>COUNTIFS('TRANSACTION QUOTIDIENNE'!$G$5:$G$32000,'APERCU MENSUEL'!U149,'TRANSACTION QUOTIDIENNE'!$C$5:$C$32000,$C$7)</f>
        <v>0</v>
      </c>
      <c r="X149" s="55">
        <f t="shared" si="10"/>
        <v>0</v>
      </c>
    </row>
    <row r="150" spans="6:24" x14ac:dyDescent="0.3">
      <c r="F150" s="105"/>
      <c r="G150" s="106"/>
      <c r="H150" s="40">
        <f>SUMIFS('TRANSACTION QUOTIDIENNE'!$I$5:$I$32000,'TRANSACTION QUOTIDIENNE'!$F$5:$F$32000,'APERCU MENSUEL'!F150,'TRANSACTION QUOTIDIENNE'!$C$5:$C$32000,'APERCU MENSUEL'!$C$7)</f>
        <v>0</v>
      </c>
      <c r="I150" s="56" t="str">
        <f t="shared" si="11"/>
        <v/>
      </c>
      <c r="K150" s="51">
        <f>CATEGORIE!E130</f>
        <v>0</v>
      </c>
      <c r="L150" s="52"/>
      <c r="M150" s="44">
        <f>SUMIFS('TRANSACTION QUOTIDIENNE'!$I$5:$I$32000,'TRANSACTION QUOTIDIENNE'!$F$5:$F$32000,'APERCU MENSUEL'!K150,'TRANSACTION QUOTIDIENNE'!$C$5:$C$32000,'APERCU MENSUEL'!$C$7)</f>
        <v>0</v>
      </c>
      <c r="N150" s="63">
        <f t="shared" si="8"/>
        <v>0</v>
      </c>
      <c r="P150" s="105"/>
      <c r="Q150" s="106"/>
      <c r="R150" s="76">
        <f>SUMIFS('TRANSACTION QUOTIDIENNE'!$H$5:$H$32000,'TRANSACTION QUOTIDIENNE'!$F$5:$F$32000,'APERCU MENSUEL'!P150,'TRANSACTION QUOTIDIENNE'!$C$5:$C$32000,'APERCU MENSUEL'!$C$7)</f>
        <v>0</v>
      </c>
      <c r="S150" s="55" t="str">
        <f t="shared" si="9"/>
        <v/>
      </c>
      <c r="U150" s="105"/>
      <c r="V150" s="106"/>
      <c r="W150" s="76">
        <f>COUNTIFS('TRANSACTION QUOTIDIENNE'!$G$5:$G$32000,'APERCU MENSUEL'!U150,'TRANSACTION QUOTIDIENNE'!$C$5:$C$32000,$C$7)</f>
        <v>0</v>
      </c>
      <c r="X150" s="55">
        <f t="shared" si="10"/>
        <v>0</v>
      </c>
    </row>
    <row r="151" spans="6:24" x14ac:dyDescent="0.3">
      <c r="F151" s="105"/>
      <c r="G151" s="106"/>
      <c r="H151" s="40">
        <f>SUMIFS('TRANSACTION QUOTIDIENNE'!$I$5:$I$32000,'TRANSACTION QUOTIDIENNE'!$F$5:$F$32000,'APERCU MENSUEL'!F151,'TRANSACTION QUOTIDIENNE'!$C$5:$C$32000,'APERCU MENSUEL'!$C$7)</f>
        <v>0</v>
      </c>
      <c r="I151" s="56" t="str">
        <f t="shared" si="11"/>
        <v/>
      </c>
      <c r="K151" s="51">
        <f>CATEGORIE!E131</f>
        <v>0</v>
      </c>
      <c r="L151" s="52"/>
      <c r="M151" s="44">
        <f>SUMIFS('TRANSACTION QUOTIDIENNE'!$I$5:$I$32000,'TRANSACTION QUOTIDIENNE'!$F$5:$F$32000,'APERCU MENSUEL'!K151,'TRANSACTION QUOTIDIENNE'!$C$5:$C$32000,'APERCU MENSUEL'!$C$7)</f>
        <v>0</v>
      </c>
      <c r="N151" s="63">
        <f t="shared" si="8"/>
        <v>0</v>
      </c>
      <c r="P151" s="105"/>
      <c r="Q151" s="106"/>
      <c r="R151" s="76">
        <f>SUMIFS('TRANSACTION QUOTIDIENNE'!$H$5:$H$32000,'TRANSACTION QUOTIDIENNE'!$F$5:$F$32000,'APERCU MENSUEL'!P151,'TRANSACTION QUOTIDIENNE'!$C$5:$C$32000,'APERCU MENSUEL'!$C$7)</f>
        <v>0</v>
      </c>
      <c r="S151" s="55" t="str">
        <f t="shared" si="9"/>
        <v/>
      </c>
      <c r="U151" s="105"/>
      <c r="V151" s="106"/>
      <c r="W151" s="76">
        <f>COUNTIFS('TRANSACTION QUOTIDIENNE'!$G$5:$G$32000,'APERCU MENSUEL'!U151,'TRANSACTION QUOTIDIENNE'!$C$5:$C$32000,$C$7)</f>
        <v>0</v>
      </c>
      <c r="X151" s="55">
        <f t="shared" si="10"/>
        <v>0</v>
      </c>
    </row>
    <row r="152" spans="6:24" x14ac:dyDescent="0.3">
      <c r="F152" s="105"/>
      <c r="G152" s="106"/>
      <c r="H152" s="40">
        <f>SUMIFS('TRANSACTION QUOTIDIENNE'!$I$5:$I$32000,'TRANSACTION QUOTIDIENNE'!$F$5:$F$32000,'APERCU MENSUEL'!F152,'TRANSACTION QUOTIDIENNE'!$C$5:$C$32000,'APERCU MENSUEL'!$C$7)</f>
        <v>0</v>
      </c>
      <c r="I152" s="56" t="str">
        <f t="shared" si="11"/>
        <v/>
      </c>
      <c r="K152" s="51">
        <f>CATEGORIE!E132</f>
        <v>0</v>
      </c>
      <c r="L152" s="52"/>
      <c r="M152" s="44">
        <f>SUMIFS('TRANSACTION QUOTIDIENNE'!$I$5:$I$32000,'TRANSACTION QUOTIDIENNE'!$F$5:$F$32000,'APERCU MENSUEL'!K152,'TRANSACTION QUOTIDIENNE'!$C$5:$C$32000,'APERCU MENSUEL'!$C$7)</f>
        <v>0</v>
      </c>
      <c r="N152" s="63">
        <f t="shared" si="8"/>
        <v>0</v>
      </c>
      <c r="P152" s="105"/>
      <c r="Q152" s="106"/>
      <c r="R152" s="76">
        <f>SUMIFS('TRANSACTION QUOTIDIENNE'!$H$5:$H$32000,'TRANSACTION QUOTIDIENNE'!$F$5:$F$32000,'APERCU MENSUEL'!P152,'TRANSACTION QUOTIDIENNE'!$C$5:$C$32000,'APERCU MENSUEL'!$C$7)</f>
        <v>0</v>
      </c>
      <c r="S152" s="55" t="str">
        <f t="shared" si="9"/>
        <v/>
      </c>
      <c r="U152" s="105"/>
      <c r="V152" s="106"/>
      <c r="W152" s="76">
        <f>COUNTIFS('TRANSACTION QUOTIDIENNE'!$G$5:$G$32000,'APERCU MENSUEL'!U152,'TRANSACTION QUOTIDIENNE'!$C$5:$C$32000,$C$7)</f>
        <v>0</v>
      </c>
      <c r="X152" s="55">
        <f t="shared" si="10"/>
        <v>0</v>
      </c>
    </row>
    <row r="153" spans="6:24" x14ac:dyDescent="0.3">
      <c r="F153" s="105"/>
      <c r="G153" s="106"/>
      <c r="H153" s="40">
        <f>SUMIFS('TRANSACTION QUOTIDIENNE'!$I$5:$I$32000,'TRANSACTION QUOTIDIENNE'!$F$5:$F$32000,'APERCU MENSUEL'!F153,'TRANSACTION QUOTIDIENNE'!$C$5:$C$32000,'APERCU MENSUEL'!$C$7)</f>
        <v>0</v>
      </c>
      <c r="I153" s="56" t="str">
        <f t="shared" si="11"/>
        <v/>
      </c>
      <c r="K153" s="51"/>
      <c r="L153" s="52"/>
      <c r="M153" s="44">
        <f>SUMIFS('TRANSACTION QUOTIDIENNE'!$I$5:$I$32000,'TRANSACTION QUOTIDIENNE'!$F$5:$F$32000,'APERCU MENSUEL'!K153,'TRANSACTION QUOTIDIENNE'!$C$5:$C$32000,'APERCU MENSUEL'!$C$7)</f>
        <v>0</v>
      </c>
      <c r="N153" s="63">
        <f t="shared" si="8"/>
        <v>0</v>
      </c>
      <c r="P153" s="105"/>
      <c r="Q153" s="106"/>
      <c r="R153" s="76">
        <f>SUMIFS('TRANSACTION QUOTIDIENNE'!$H$5:$H$32000,'TRANSACTION QUOTIDIENNE'!$F$5:$F$32000,'APERCU MENSUEL'!P153,'TRANSACTION QUOTIDIENNE'!$C$5:$C$32000,'APERCU MENSUEL'!$C$7)</f>
        <v>0</v>
      </c>
      <c r="S153" s="55" t="str">
        <f t="shared" si="9"/>
        <v/>
      </c>
      <c r="U153" s="105"/>
      <c r="V153" s="106"/>
      <c r="W153" s="76">
        <f>COUNTIFS('TRANSACTION QUOTIDIENNE'!$G$5:$G$32000,'APERCU MENSUEL'!U153,'TRANSACTION QUOTIDIENNE'!$C$5:$C$32000,$C$7)</f>
        <v>0</v>
      </c>
      <c r="X153" s="55">
        <f t="shared" si="10"/>
        <v>0</v>
      </c>
    </row>
    <row r="154" spans="6:24" x14ac:dyDescent="0.3">
      <c r="F154" s="105"/>
      <c r="G154" s="106"/>
      <c r="H154" s="40">
        <f>SUMIFS('TRANSACTION QUOTIDIENNE'!$I$5:$I$32000,'TRANSACTION QUOTIDIENNE'!$F$5:$F$32000,'APERCU MENSUEL'!F154,'TRANSACTION QUOTIDIENNE'!$C$5:$C$32000,'APERCU MENSUEL'!$C$7)</f>
        <v>0</v>
      </c>
      <c r="I154" s="56" t="str">
        <f t="shared" si="11"/>
        <v/>
      </c>
      <c r="K154" s="51"/>
      <c r="L154" s="52"/>
      <c r="M154" s="44">
        <f>SUMIFS('TRANSACTION QUOTIDIENNE'!$I$5:$I$32000,'TRANSACTION QUOTIDIENNE'!$F$5:$F$32000,'APERCU MENSUEL'!K154,'TRANSACTION QUOTIDIENNE'!$C$5:$C$32000,'APERCU MENSUEL'!$C$7)</f>
        <v>0</v>
      </c>
      <c r="N154" s="63">
        <f t="shared" si="8"/>
        <v>0</v>
      </c>
      <c r="P154" s="105"/>
      <c r="Q154" s="106"/>
      <c r="R154" s="76">
        <f>SUMIFS('TRANSACTION QUOTIDIENNE'!$H$5:$H$32000,'TRANSACTION QUOTIDIENNE'!$F$5:$F$32000,'APERCU MENSUEL'!P154,'TRANSACTION QUOTIDIENNE'!$C$5:$C$32000,'APERCU MENSUEL'!$C$7)</f>
        <v>0</v>
      </c>
      <c r="S154" s="55" t="str">
        <f t="shared" si="9"/>
        <v/>
      </c>
      <c r="U154" s="105"/>
      <c r="V154" s="106"/>
      <c r="W154" s="76">
        <f>COUNTIFS('TRANSACTION QUOTIDIENNE'!$G$5:$G$32000,'APERCU MENSUEL'!U154,'TRANSACTION QUOTIDIENNE'!$C$5:$C$32000,$C$7)</f>
        <v>0</v>
      </c>
      <c r="X154" s="55">
        <f t="shared" si="10"/>
        <v>0</v>
      </c>
    </row>
    <row r="155" spans="6:24" x14ac:dyDescent="0.3">
      <c r="F155" s="105"/>
      <c r="G155" s="106"/>
      <c r="H155" s="40">
        <f>SUMIFS('TRANSACTION QUOTIDIENNE'!$I$5:$I$32000,'TRANSACTION QUOTIDIENNE'!$F$5:$F$32000,'APERCU MENSUEL'!F155,'TRANSACTION QUOTIDIENNE'!$C$5:$C$32000,'APERCU MENSUEL'!$C$7)</f>
        <v>0</v>
      </c>
      <c r="I155" s="56" t="str">
        <f t="shared" si="11"/>
        <v/>
      </c>
      <c r="K155" s="51"/>
      <c r="L155" s="52"/>
      <c r="M155" s="44">
        <f>SUMIFS('TRANSACTION QUOTIDIENNE'!$I$5:$I$32000,'TRANSACTION QUOTIDIENNE'!$F$5:$F$32000,'APERCU MENSUEL'!K155,'TRANSACTION QUOTIDIENNE'!$C$5:$C$32000,'APERCU MENSUEL'!$C$7)</f>
        <v>0</v>
      </c>
      <c r="N155" s="63">
        <f t="shared" si="8"/>
        <v>0</v>
      </c>
      <c r="P155" s="105"/>
      <c r="Q155" s="106"/>
      <c r="R155" s="76">
        <f>SUMIFS('TRANSACTION QUOTIDIENNE'!$H$5:$H$32000,'TRANSACTION QUOTIDIENNE'!$F$5:$F$32000,'APERCU MENSUEL'!P155,'TRANSACTION QUOTIDIENNE'!$C$5:$C$32000,'APERCU MENSUEL'!$C$7)</f>
        <v>0</v>
      </c>
      <c r="S155" s="55" t="str">
        <f t="shared" si="9"/>
        <v/>
      </c>
      <c r="U155" s="105"/>
      <c r="V155" s="106"/>
      <c r="W155" s="76">
        <f>COUNTIFS('TRANSACTION QUOTIDIENNE'!$G$5:$G$32000,'APERCU MENSUEL'!U155,'TRANSACTION QUOTIDIENNE'!$C$5:$C$32000,$C$7)</f>
        <v>0</v>
      </c>
      <c r="X155" s="55">
        <f t="shared" si="10"/>
        <v>0</v>
      </c>
    </row>
    <row r="156" spans="6:24" x14ac:dyDescent="0.3">
      <c r="F156" s="105"/>
      <c r="G156" s="106"/>
      <c r="H156" s="40">
        <f>SUMIFS('TRANSACTION QUOTIDIENNE'!$I$5:$I$32000,'TRANSACTION QUOTIDIENNE'!$F$5:$F$32000,'APERCU MENSUEL'!F156,'TRANSACTION QUOTIDIENNE'!$C$5:$C$32000,'APERCU MENSUEL'!$C$7)</f>
        <v>0</v>
      </c>
      <c r="I156" s="56" t="str">
        <f t="shared" si="11"/>
        <v/>
      </c>
      <c r="K156" s="51"/>
      <c r="L156" s="52"/>
      <c r="M156" s="44">
        <f>SUMIFS('TRANSACTION QUOTIDIENNE'!$I$5:$I$32000,'TRANSACTION QUOTIDIENNE'!$F$5:$F$32000,'APERCU MENSUEL'!K156,'TRANSACTION QUOTIDIENNE'!$C$5:$C$32000,'APERCU MENSUEL'!$C$7)</f>
        <v>0</v>
      </c>
      <c r="N156" s="63">
        <f t="shared" si="8"/>
        <v>0</v>
      </c>
      <c r="P156" s="105"/>
      <c r="Q156" s="106"/>
      <c r="R156" s="76">
        <f>SUMIFS('TRANSACTION QUOTIDIENNE'!$H$5:$H$32000,'TRANSACTION QUOTIDIENNE'!$F$5:$F$32000,'APERCU MENSUEL'!P156,'TRANSACTION QUOTIDIENNE'!$C$5:$C$32000,'APERCU MENSUEL'!$C$7)</f>
        <v>0</v>
      </c>
      <c r="S156" s="55" t="str">
        <f t="shared" si="9"/>
        <v/>
      </c>
      <c r="U156" s="105"/>
      <c r="V156" s="106"/>
      <c r="W156" s="76">
        <f>COUNTIFS('TRANSACTION QUOTIDIENNE'!$G$5:$G$32000,'APERCU MENSUEL'!U156,'TRANSACTION QUOTIDIENNE'!$C$5:$C$32000,$C$7)</f>
        <v>0</v>
      </c>
      <c r="X156" s="55">
        <f t="shared" si="10"/>
        <v>0</v>
      </c>
    </row>
    <row r="157" spans="6:24" x14ac:dyDescent="0.3">
      <c r="F157" s="105"/>
      <c r="G157" s="106"/>
      <c r="H157" s="40">
        <f>SUMIFS('TRANSACTION QUOTIDIENNE'!$I$5:$I$32000,'TRANSACTION QUOTIDIENNE'!$F$5:$F$32000,'APERCU MENSUEL'!F157,'TRANSACTION QUOTIDIENNE'!$C$5:$C$32000,'APERCU MENSUEL'!$C$7)</f>
        <v>0</v>
      </c>
      <c r="I157" s="56" t="str">
        <f t="shared" si="11"/>
        <v/>
      </c>
      <c r="K157" s="51"/>
      <c r="L157" s="52"/>
      <c r="M157" s="44">
        <f>SUMIFS('TRANSACTION QUOTIDIENNE'!$I$5:$I$32000,'TRANSACTION QUOTIDIENNE'!$F$5:$F$32000,'APERCU MENSUEL'!K157,'TRANSACTION QUOTIDIENNE'!$C$5:$C$32000,'APERCU MENSUEL'!$C$7)</f>
        <v>0</v>
      </c>
      <c r="N157" s="63">
        <f t="shared" ref="N157:N220" si="12">IFERROR(+M157/SUM($M$27:$M$262),"")</f>
        <v>0</v>
      </c>
      <c r="P157" s="105"/>
      <c r="Q157" s="106"/>
      <c r="R157" s="76">
        <f>SUMIFS('TRANSACTION QUOTIDIENNE'!$H$5:$H$32000,'TRANSACTION QUOTIDIENNE'!$F$5:$F$32000,'APERCU MENSUEL'!P157,'TRANSACTION QUOTIDIENNE'!$C$5:$C$32000,'APERCU MENSUEL'!$C$7)</f>
        <v>0</v>
      </c>
      <c r="S157" s="55" t="str">
        <f t="shared" ref="S157:S220" si="13">IFERROR(+R157/SUM($R$27:$R$262),"")</f>
        <v/>
      </c>
      <c r="U157" s="105"/>
      <c r="V157" s="106"/>
      <c r="W157" s="76">
        <f>COUNTIFS('TRANSACTION QUOTIDIENNE'!$G$5:$G$32000,'APERCU MENSUEL'!U157,'TRANSACTION QUOTIDIENNE'!$C$5:$C$32000,$C$7)</f>
        <v>0</v>
      </c>
      <c r="X157" s="55">
        <f t="shared" ref="X157:X220" si="14">IFERROR(+W157/SUM($W$27:$W$262),"")</f>
        <v>0</v>
      </c>
    </row>
    <row r="158" spans="6:24" x14ac:dyDescent="0.3">
      <c r="F158" s="105"/>
      <c r="G158" s="106"/>
      <c r="H158" s="40">
        <f>SUMIFS('TRANSACTION QUOTIDIENNE'!$I$5:$I$32000,'TRANSACTION QUOTIDIENNE'!$F$5:$F$32000,'APERCU MENSUEL'!F158,'TRANSACTION QUOTIDIENNE'!$C$5:$C$32000,'APERCU MENSUEL'!$C$7)</f>
        <v>0</v>
      </c>
      <c r="I158" s="56" t="str">
        <f t="shared" ref="I158:I221" si="15">IFERROR(+H158/SUM($H$27:$H$262),"")</f>
        <v/>
      </c>
      <c r="K158" s="51"/>
      <c r="L158" s="52"/>
      <c r="M158" s="44">
        <f>SUMIFS('TRANSACTION QUOTIDIENNE'!$I$5:$I$32000,'TRANSACTION QUOTIDIENNE'!$F$5:$F$32000,'APERCU MENSUEL'!K158,'TRANSACTION QUOTIDIENNE'!$C$5:$C$32000,'APERCU MENSUEL'!$C$7)</f>
        <v>0</v>
      </c>
      <c r="N158" s="63">
        <f t="shared" si="12"/>
        <v>0</v>
      </c>
      <c r="P158" s="105"/>
      <c r="Q158" s="106"/>
      <c r="R158" s="76">
        <f>SUMIFS('TRANSACTION QUOTIDIENNE'!$H$5:$H$32000,'TRANSACTION QUOTIDIENNE'!$F$5:$F$32000,'APERCU MENSUEL'!P158,'TRANSACTION QUOTIDIENNE'!$C$5:$C$32000,'APERCU MENSUEL'!$C$7)</f>
        <v>0</v>
      </c>
      <c r="S158" s="55" t="str">
        <f t="shared" si="13"/>
        <v/>
      </c>
      <c r="U158" s="105"/>
      <c r="V158" s="106"/>
      <c r="W158" s="76">
        <f>COUNTIFS('TRANSACTION QUOTIDIENNE'!$G$5:$G$32000,'APERCU MENSUEL'!U158,'TRANSACTION QUOTIDIENNE'!$C$5:$C$32000,$C$7)</f>
        <v>0</v>
      </c>
      <c r="X158" s="55">
        <f t="shared" si="14"/>
        <v>0</v>
      </c>
    </row>
    <row r="159" spans="6:24" x14ac:dyDescent="0.3">
      <c r="F159" s="105"/>
      <c r="G159" s="106"/>
      <c r="H159" s="40">
        <f>SUMIFS('TRANSACTION QUOTIDIENNE'!$I$5:$I$32000,'TRANSACTION QUOTIDIENNE'!$F$5:$F$32000,'APERCU MENSUEL'!F159,'TRANSACTION QUOTIDIENNE'!$C$5:$C$32000,'APERCU MENSUEL'!$C$7)</f>
        <v>0</v>
      </c>
      <c r="I159" s="56" t="str">
        <f t="shared" si="15"/>
        <v/>
      </c>
      <c r="K159" s="51"/>
      <c r="L159" s="52"/>
      <c r="M159" s="44">
        <f>SUMIFS('TRANSACTION QUOTIDIENNE'!$I$5:$I$32000,'TRANSACTION QUOTIDIENNE'!$F$5:$F$32000,'APERCU MENSUEL'!K159,'TRANSACTION QUOTIDIENNE'!$C$5:$C$32000,'APERCU MENSUEL'!$C$7)</f>
        <v>0</v>
      </c>
      <c r="N159" s="63">
        <f t="shared" si="12"/>
        <v>0</v>
      </c>
      <c r="P159" s="105"/>
      <c r="Q159" s="106"/>
      <c r="R159" s="76">
        <f>SUMIFS('TRANSACTION QUOTIDIENNE'!$H$5:$H$32000,'TRANSACTION QUOTIDIENNE'!$F$5:$F$32000,'APERCU MENSUEL'!P159,'TRANSACTION QUOTIDIENNE'!$C$5:$C$32000,'APERCU MENSUEL'!$C$7)</f>
        <v>0</v>
      </c>
      <c r="S159" s="55" t="str">
        <f t="shared" si="13"/>
        <v/>
      </c>
      <c r="U159" s="105"/>
      <c r="V159" s="106"/>
      <c r="W159" s="76">
        <f>COUNTIFS('TRANSACTION QUOTIDIENNE'!$G$5:$G$32000,'APERCU MENSUEL'!U159,'TRANSACTION QUOTIDIENNE'!$C$5:$C$32000,$C$7)</f>
        <v>0</v>
      </c>
      <c r="X159" s="55">
        <f t="shared" si="14"/>
        <v>0</v>
      </c>
    </row>
    <row r="160" spans="6:24" x14ac:dyDescent="0.3">
      <c r="F160" s="105"/>
      <c r="G160" s="106"/>
      <c r="H160" s="40">
        <f>SUMIFS('TRANSACTION QUOTIDIENNE'!$I$5:$I$32000,'TRANSACTION QUOTIDIENNE'!$F$5:$F$32000,'APERCU MENSUEL'!F160,'TRANSACTION QUOTIDIENNE'!$C$5:$C$32000,'APERCU MENSUEL'!$C$7)</f>
        <v>0</v>
      </c>
      <c r="I160" s="56" t="str">
        <f t="shared" si="15"/>
        <v/>
      </c>
      <c r="K160" s="51"/>
      <c r="L160" s="52"/>
      <c r="M160" s="44">
        <f>SUMIFS('TRANSACTION QUOTIDIENNE'!$I$5:$I$32000,'TRANSACTION QUOTIDIENNE'!$F$5:$F$32000,'APERCU MENSUEL'!K160,'TRANSACTION QUOTIDIENNE'!$C$5:$C$32000,'APERCU MENSUEL'!$C$7)</f>
        <v>0</v>
      </c>
      <c r="N160" s="63">
        <f t="shared" si="12"/>
        <v>0</v>
      </c>
      <c r="P160" s="105"/>
      <c r="Q160" s="106"/>
      <c r="R160" s="76">
        <f>SUMIFS('TRANSACTION QUOTIDIENNE'!$H$5:$H$32000,'TRANSACTION QUOTIDIENNE'!$F$5:$F$32000,'APERCU MENSUEL'!P160,'TRANSACTION QUOTIDIENNE'!$C$5:$C$32000,'APERCU MENSUEL'!$C$7)</f>
        <v>0</v>
      </c>
      <c r="S160" s="55" t="str">
        <f t="shared" si="13"/>
        <v/>
      </c>
      <c r="U160" s="105"/>
      <c r="V160" s="106"/>
      <c r="W160" s="76">
        <f>COUNTIFS('TRANSACTION QUOTIDIENNE'!$G$5:$G$32000,'APERCU MENSUEL'!U160,'TRANSACTION QUOTIDIENNE'!$C$5:$C$32000,$C$7)</f>
        <v>0</v>
      </c>
      <c r="X160" s="55">
        <f t="shared" si="14"/>
        <v>0</v>
      </c>
    </row>
    <row r="161" spans="6:24" x14ac:dyDescent="0.3">
      <c r="F161" s="105"/>
      <c r="G161" s="106"/>
      <c r="H161" s="40">
        <f>SUMIFS('TRANSACTION QUOTIDIENNE'!$I$5:$I$32000,'TRANSACTION QUOTIDIENNE'!$F$5:$F$32000,'APERCU MENSUEL'!F161,'TRANSACTION QUOTIDIENNE'!$C$5:$C$32000,'APERCU MENSUEL'!$C$7)</f>
        <v>0</v>
      </c>
      <c r="I161" s="56" t="str">
        <f t="shared" si="15"/>
        <v/>
      </c>
      <c r="K161" s="51"/>
      <c r="L161" s="52"/>
      <c r="M161" s="44">
        <f>SUMIFS('TRANSACTION QUOTIDIENNE'!$I$5:$I$32000,'TRANSACTION QUOTIDIENNE'!$F$5:$F$32000,'APERCU MENSUEL'!K161,'TRANSACTION QUOTIDIENNE'!$C$5:$C$32000,'APERCU MENSUEL'!$C$7)</f>
        <v>0</v>
      </c>
      <c r="N161" s="63">
        <f t="shared" si="12"/>
        <v>0</v>
      </c>
      <c r="P161" s="105"/>
      <c r="Q161" s="106"/>
      <c r="R161" s="76">
        <f>SUMIFS('TRANSACTION QUOTIDIENNE'!$H$5:$H$32000,'TRANSACTION QUOTIDIENNE'!$F$5:$F$32000,'APERCU MENSUEL'!P161,'TRANSACTION QUOTIDIENNE'!$C$5:$C$32000,'APERCU MENSUEL'!$C$7)</f>
        <v>0</v>
      </c>
      <c r="S161" s="55" t="str">
        <f t="shared" si="13"/>
        <v/>
      </c>
      <c r="U161" s="105"/>
      <c r="V161" s="106"/>
      <c r="W161" s="76">
        <f>COUNTIFS('TRANSACTION QUOTIDIENNE'!$G$5:$G$32000,'APERCU MENSUEL'!U161,'TRANSACTION QUOTIDIENNE'!$C$5:$C$32000,$C$7)</f>
        <v>0</v>
      </c>
      <c r="X161" s="55">
        <f t="shared" si="14"/>
        <v>0</v>
      </c>
    </row>
    <row r="162" spans="6:24" x14ac:dyDescent="0.3">
      <c r="F162" s="105"/>
      <c r="G162" s="106"/>
      <c r="H162" s="40">
        <f>SUMIFS('TRANSACTION QUOTIDIENNE'!$I$5:$I$32000,'TRANSACTION QUOTIDIENNE'!$F$5:$F$32000,'APERCU MENSUEL'!F162,'TRANSACTION QUOTIDIENNE'!$C$5:$C$32000,'APERCU MENSUEL'!$C$7)</f>
        <v>0</v>
      </c>
      <c r="I162" s="56" t="str">
        <f t="shared" si="15"/>
        <v/>
      </c>
      <c r="K162" s="51"/>
      <c r="L162" s="52"/>
      <c r="M162" s="44">
        <f>SUMIFS('TRANSACTION QUOTIDIENNE'!$I$5:$I$32000,'TRANSACTION QUOTIDIENNE'!$F$5:$F$32000,'APERCU MENSUEL'!K162,'TRANSACTION QUOTIDIENNE'!$C$5:$C$32000,'APERCU MENSUEL'!$C$7)</f>
        <v>0</v>
      </c>
      <c r="N162" s="63">
        <f t="shared" si="12"/>
        <v>0</v>
      </c>
      <c r="P162" s="105"/>
      <c r="Q162" s="106"/>
      <c r="R162" s="76">
        <f>SUMIFS('TRANSACTION QUOTIDIENNE'!$H$5:$H$32000,'TRANSACTION QUOTIDIENNE'!$F$5:$F$32000,'APERCU MENSUEL'!P162,'TRANSACTION QUOTIDIENNE'!$C$5:$C$32000,'APERCU MENSUEL'!$C$7)</f>
        <v>0</v>
      </c>
      <c r="S162" s="55" t="str">
        <f t="shared" si="13"/>
        <v/>
      </c>
      <c r="U162" s="105"/>
      <c r="V162" s="106"/>
      <c r="W162" s="76">
        <f>COUNTIFS('TRANSACTION QUOTIDIENNE'!$G$5:$G$32000,'APERCU MENSUEL'!U162,'TRANSACTION QUOTIDIENNE'!$C$5:$C$32000,$C$7)</f>
        <v>0</v>
      </c>
      <c r="X162" s="55">
        <f t="shared" si="14"/>
        <v>0</v>
      </c>
    </row>
    <row r="163" spans="6:24" x14ac:dyDescent="0.3">
      <c r="F163" s="105"/>
      <c r="G163" s="106"/>
      <c r="H163" s="40">
        <f>SUMIFS('TRANSACTION QUOTIDIENNE'!$I$5:$I$32000,'TRANSACTION QUOTIDIENNE'!$F$5:$F$32000,'APERCU MENSUEL'!F163,'TRANSACTION QUOTIDIENNE'!$C$5:$C$32000,'APERCU MENSUEL'!$C$7)</f>
        <v>0</v>
      </c>
      <c r="I163" s="56" t="str">
        <f t="shared" si="15"/>
        <v/>
      </c>
      <c r="K163" s="51"/>
      <c r="L163" s="52"/>
      <c r="M163" s="44">
        <f>SUMIFS('TRANSACTION QUOTIDIENNE'!$I$5:$I$32000,'TRANSACTION QUOTIDIENNE'!$F$5:$F$32000,'APERCU MENSUEL'!K163,'TRANSACTION QUOTIDIENNE'!$C$5:$C$32000,'APERCU MENSUEL'!$C$7)</f>
        <v>0</v>
      </c>
      <c r="N163" s="63">
        <f t="shared" si="12"/>
        <v>0</v>
      </c>
      <c r="P163" s="105"/>
      <c r="Q163" s="106"/>
      <c r="R163" s="76">
        <f>SUMIFS('TRANSACTION QUOTIDIENNE'!$H$5:$H$32000,'TRANSACTION QUOTIDIENNE'!$F$5:$F$32000,'APERCU MENSUEL'!P163,'TRANSACTION QUOTIDIENNE'!$C$5:$C$32000,'APERCU MENSUEL'!$C$7)</f>
        <v>0</v>
      </c>
      <c r="S163" s="55" t="str">
        <f t="shared" si="13"/>
        <v/>
      </c>
      <c r="U163" s="105"/>
      <c r="V163" s="106"/>
      <c r="W163" s="76">
        <f>COUNTIFS('TRANSACTION QUOTIDIENNE'!$G$5:$G$32000,'APERCU MENSUEL'!U163,'TRANSACTION QUOTIDIENNE'!$C$5:$C$32000,$C$7)</f>
        <v>0</v>
      </c>
      <c r="X163" s="55">
        <f t="shared" si="14"/>
        <v>0</v>
      </c>
    </row>
    <row r="164" spans="6:24" x14ac:dyDescent="0.3">
      <c r="F164" s="105"/>
      <c r="G164" s="106"/>
      <c r="H164" s="40">
        <f>SUMIFS('TRANSACTION QUOTIDIENNE'!$I$5:$I$32000,'TRANSACTION QUOTIDIENNE'!$F$5:$F$32000,'APERCU MENSUEL'!F164,'TRANSACTION QUOTIDIENNE'!$C$5:$C$32000,'APERCU MENSUEL'!$C$7)</f>
        <v>0</v>
      </c>
      <c r="I164" s="56" t="str">
        <f t="shared" si="15"/>
        <v/>
      </c>
      <c r="K164" s="51"/>
      <c r="L164" s="52"/>
      <c r="M164" s="44">
        <f>SUMIFS('TRANSACTION QUOTIDIENNE'!$I$5:$I$32000,'TRANSACTION QUOTIDIENNE'!$F$5:$F$32000,'APERCU MENSUEL'!K164,'TRANSACTION QUOTIDIENNE'!$C$5:$C$32000,'APERCU MENSUEL'!$C$7)</f>
        <v>0</v>
      </c>
      <c r="N164" s="63">
        <f t="shared" si="12"/>
        <v>0</v>
      </c>
      <c r="P164" s="105"/>
      <c r="Q164" s="106"/>
      <c r="R164" s="76">
        <f>SUMIFS('TRANSACTION QUOTIDIENNE'!$H$5:$H$32000,'TRANSACTION QUOTIDIENNE'!$F$5:$F$32000,'APERCU MENSUEL'!P164,'TRANSACTION QUOTIDIENNE'!$C$5:$C$32000,'APERCU MENSUEL'!$C$7)</f>
        <v>0</v>
      </c>
      <c r="S164" s="55" t="str">
        <f t="shared" si="13"/>
        <v/>
      </c>
      <c r="U164" s="105"/>
      <c r="V164" s="106"/>
      <c r="W164" s="76">
        <f>COUNTIFS('TRANSACTION QUOTIDIENNE'!$G$5:$G$32000,'APERCU MENSUEL'!U164,'TRANSACTION QUOTIDIENNE'!$C$5:$C$32000,$C$7)</f>
        <v>0</v>
      </c>
      <c r="X164" s="55">
        <f t="shared" si="14"/>
        <v>0</v>
      </c>
    </row>
    <row r="165" spans="6:24" x14ac:dyDescent="0.3">
      <c r="F165" s="105"/>
      <c r="G165" s="106"/>
      <c r="H165" s="40">
        <f>SUMIFS('TRANSACTION QUOTIDIENNE'!$I$5:$I$32000,'TRANSACTION QUOTIDIENNE'!$F$5:$F$32000,'APERCU MENSUEL'!F165,'TRANSACTION QUOTIDIENNE'!$C$5:$C$32000,'APERCU MENSUEL'!$C$7)</f>
        <v>0</v>
      </c>
      <c r="I165" s="56" t="str">
        <f t="shared" si="15"/>
        <v/>
      </c>
      <c r="K165" s="51"/>
      <c r="L165" s="52"/>
      <c r="M165" s="44">
        <f>SUMIFS('TRANSACTION QUOTIDIENNE'!$I$5:$I$32000,'TRANSACTION QUOTIDIENNE'!$F$5:$F$32000,'APERCU MENSUEL'!K165,'TRANSACTION QUOTIDIENNE'!$C$5:$C$32000,'APERCU MENSUEL'!$C$7)</f>
        <v>0</v>
      </c>
      <c r="N165" s="63">
        <f t="shared" si="12"/>
        <v>0</v>
      </c>
      <c r="P165" s="105"/>
      <c r="Q165" s="106"/>
      <c r="R165" s="76">
        <f>SUMIFS('TRANSACTION QUOTIDIENNE'!$H$5:$H$32000,'TRANSACTION QUOTIDIENNE'!$F$5:$F$32000,'APERCU MENSUEL'!P165,'TRANSACTION QUOTIDIENNE'!$C$5:$C$32000,'APERCU MENSUEL'!$C$7)</f>
        <v>0</v>
      </c>
      <c r="S165" s="55" t="str">
        <f t="shared" si="13"/>
        <v/>
      </c>
      <c r="U165" s="105"/>
      <c r="V165" s="106"/>
      <c r="W165" s="76">
        <f>COUNTIFS('TRANSACTION QUOTIDIENNE'!$G$5:$G$32000,'APERCU MENSUEL'!U165,'TRANSACTION QUOTIDIENNE'!$C$5:$C$32000,$C$7)</f>
        <v>0</v>
      </c>
      <c r="X165" s="55">
        <f t="shared" si="14"/>
        <v>0</v>
      </c>
    </row>
    <row r="166" spans="6:24" x14ac:dyDescent="0.3">
      <c r="F166" s="105"/>
      <c r="G166" s="106"/>
      <c r="H166" s="40">
        <f>SUMIFS('TRANSACTION QUOTIDIENNE'!$I$5:$I$32000,'TRANSACTION QUOTIDIENNE'!$F$5:$F$32000,'APERCU MENSUEL'!F166,'TRANSACTION QUOTIDIENNE'!$C$5:$C$32000,'APERCU MENSUEL'!$C$7)</f>
        <v>0</v>
      </c>
      <c r="I166" s="56" t="str">
        <f t="shared" si="15"/>
        <v/>
      </c>
      <c r="K166" s="51"/>
      <c r="L166" s="52"/>
      <c r="M166" s="44">
        <f>SUMIFS('TRANSACTION QUOTIDIENNE'!$I$5:$I$32000,'TRANSACTION QUOTIDIENNE'!$F$5:$F$32000,'APERCU MENSUEL'!K166,'TRANSACTION QUOTIDIENNE'!$C$5:$C$32000,'APERCU MENSUEL'!$C$7)</f>
        <v>0</v>
      </c>
      <c r="N166" s="63">
        <f t="shared" si="12"/>
        <v>0</v>
      </c>
      <c r="P166" s="105"/>
      <c r="Q166" s="106"/>
      <c r="R166" s="76">
        <f>SUMIFS('TRANSACTION QUOTIDIENNE'!$H$5:$H$32000,'TRANSACTION QUOTIDIENNE'!$F$5:$F$32000,'APERCU MENSUEL'!P166,'TRANSACTION QUOTIDIENNE'!$C$5:$C$32000,'APERCU MENSUEL'!$C$7)</f>
        <v>0</v>
      </c>
      <c r="S166" s="55" t="str">
        <f t="shared" si="13"/>
        <v/>
      </c>
      <c r="U166" s="105"/>
      <c r="V166" s="106"/>
      <c r="W166" s="76">
        <f>COUNTIFS('TRANSACTION QUOTIDIENNE'!$G$5:$G$32000,'APERCU MENSUEL'!U166,'TRANSACTION QUOTIDIENNE'!$C$5:$C$32000,$C$7)</f>
        <v>0</v>
      </c>
      <c r="X166" s="55">
        <f t="shared" si="14"/>
        <v>0</v>
      </c>
    </row>
    <row r="167" spans="6:24" x14ac:dyDescent="0.3">
      <c r="F167" s="105"/>
      <c r="G167" s="106"/>
      <c r="H167" s="40">
        <f>SUMIFS('TRANSACTION QUOTIDIENNE'!$I$5:$I$32000,'TRANSACTION QUOTIDIENNE'!$F$5:$F$32000,'APERCU MENSUEL'!F167,'TRANSACTION QUOTIDIENNE'!$C$5:$C$32000,'APERCU MENSUEL'!$C$7)</f>
        <v>0</v>
      </c>
      <c r="I167" s="56" t="str">
        <f t="shared" si="15"/>
        <v/>
      </c>
      <c r="K167" s="51"/>
      <c r="L167" s="52"/>
      <c r="M167" s="44">
        <f>SUMIFS('TRANSACTION QUOTIDIENNE'!$I$5:$I$32000,'TRANSACTION QUOTIDIENNE'!$F$5:$F$32000,'APERCU MENSUEL'!K167,'TRANSACTION QUOTIDIENNE'!$C$5:$C$32000,'APERCU MENSUEL'!$C$7)</f>
        <v>0</v>
      </c>
      <c r="N167" s="63">
        <f t="shared" si="12"/>
        <v>0</v>
      </c>
      <c r="P167" s="105"/>
      <c r="Q167" s="106"/>
      <c r="R167" s="76">
        <f>SUMIFS('TRANSACTION QUOTIDIENNE'!$H$5:$H$32000,'TRANSACTION QUOTIDIENNE'!$F$5:$F$32000,'APERCU MENSUEL'!P167,'TRANSACTION QUOTIDIENNE'!$C$5:$C$32000,'APERCU MENSUEL'!$C$7)</f>
        <v>0</v>
      </c>
      <c r="S167" s="55" t="str">
        <f t="shared" si="13"/>
        <v/>
      </c>
      <c r="U167" s="105"/>
      <c r="V167" s="106"/>
      <c r="W167" s="76">
        <f>COUNTIFS('TRANSACTION QUOTIDIENNE'!$G$5:$G$32000,'APERCU MENSUEL'!U167,'TRANSACTION QUOTIDIENNE'!$C$5:$C$32000,$C$7)</f>
        <v>0</v>
      </c>
      <c r="X167" s="55">
        <f t="shared" si="14"/>
        <v>0</v>
      </c>
    </row>
    <row r="168" spans="6:24" x14ac:dyDescent="0.3">
      <c r="F168" s="105"/>
      <c r="G168" s="106"/>
      <c r="H168" s="40">
        <f>SUMIFS('TRANSACTION QUOTIDIENNE'!$I$5:$I$32000,'TRANSACTION QUOTIDIENNE'!$F$5:$F$32000,'APERCU MENSUEL'!F168,'TRANSACTION QUOTIDIENNE'!$C$5:$C$32000,'APERCU MENSUEL'!$C$7)</f>
        <v>0</v>
      </c>
      <c r="I168" s="56" t="str">
        <f t="shared" si="15"/>
        <v/>
      </c>
      <c r="K168" s="51"/>
      <c r="L168" s="52"/>
      <c r="M168" s="44">
        <f>SUMIFS('TRANSACTION QUOTIDIENNE'!$I$5:$I$32000,'TRANSACTION QUOTIDIENNE'!$F$5:$F$32000,'APERCU MENSUEL'!K168,'TRANSACTION QUOTIDIENNE'!$C$5:$C$32000,'APERCU MENSUEL'!$C$7)</f>
        <v>0</v>
      </c>
      <c r="N168" s="63">
        <f t="shared" si="12"/>
        <v>0</v>
      </c>
      <c r="P168" s="105"/>
      <c r="Q168" s="106"/>
      <c r="R168" s="76">
        <f>SUMIFS('TRANSACTION QUOTIDIENNE'!$H$5:$H$32000,'TRANSACTION QUOTIDIENNE'!$F$5:$F$32000,'APERCU MENSUEL'!P168,'TRANSACTION QUOTIDIENNE'!$C$5:$C$32000,'APERCU MENSUEL'!$C$7)</f>
        <v>0</v>
      </c>
      <c r="S168" s="55" t="str">
        <f t="shared" si="13"/>
        <v/>
      </c>
      <c r="U168" s="105"/>
      <c r="V168" s="106"/>
      <c r="W168" s="76">
        <f>COUNTIFS('TRANSACTION QUOTIDIENNE'!$G$5:$G$32000,'APERCU MENSUEL'!U168,'TRANSACTION QUOTIDIENNE'!$C$5:$C$32000,$C$7)</f>
        <v>0</v>
      </c>
      <c r="X168" s="55">
        <f t="shared" si="14"/>
        <v>0</v>
      </c>
    </row>
    <row r="169" spans="6:24" x14ac:dyDescent="0.3">
      <c r="F169" s="105"/>
      <c r="G169" s="106"/>
      <c r="H169" s="40">
        <f>SUMIFS('TRANSACTION QUOTIDIENNE'!$I$5:$I$32000,'TRANSACTION QUOTIDIENNE'!$F$5:$F$32000,'APERCU MENSUEL'!F169,'TRANSACTION QUOTIDIENNE'!$C$5:$C$32000,'APERCU MENSUEL'!$C$7)</f>
        <v>0</v>
      </c>
      <c r="I169" s="56" t="str">
        <f t="shared" si="15"/>
        <v/>
      </c>
      <c r="K169" s="51"/>
      <c r="L169" s="52"/>
      <c r="M169" s="44">
        <f>SUMIFS('TRANSACTION QUOTIDIENNE'!$I$5:$I$32000,'TRANSACTION QUOTIDIENNE'!$F$5:$F$32000,'APERCU MENSUEL'!K169,'TRANSACTION QUOTIDIENNE'!$C$5:$C$32000,'APERCU MENSUEL'!$C$7)</f>
        <v>0</v>
      </c>
      <c r="N169" s="63">
        <f t="shared" si="12"/>
        <v>0</v>
      </c>
      <c r="P169" s="105"/>
      <c r="Q169" s="106"/>
      <c r="R169" s="76">
        <f>SUMIFS('TRANSACTION QUOTIDIENNE'!$H$5:$H$32000,'TRANSACTION QUOTIDIENNE'!$F$5:$F$32000,'APERCU MENSUEL'!P169,'TRANSACTION QUOTIDIENNE'!$C$5:$C$32000,'APERCU MENSUEL'!$C$7)</f>
        <v>0</v>
      </c>
      <c r="S169" s="55" t="str">
        <f t="shared" si="13"/>
        <v/>
      </c>
      <c r="U169" s="105"/>
      <c r="V169" s="106"/>
      <c r="W169" s="76">
        <f>COUNTIFS('TRANSACTION QUOTIDIENNE'!$G$5:$G$32000,'APERCU MENSUEL'!U169,'TRANSACTION QUOTIDIENNE'!$C$5:$C$32000,$C$7)</f>
        <v>0</v>
      </c>
      <c r="X169" s="55">
        <f t="shared" si="14"/>
        <v>0</v>
      </c>
    </row>
    <row r="170" spans="6:24" x14ac:dyDescent="0.3">
      <c r="F170" s="105"/>
      <c r="G170" s="106"/>
      <c r="H170" s="40">
        <f>SUMIFS('TRANSACTION QUOTIDIENNE'!$I$5:$I$32000,'TRANSACTION QUOTIDIENNE'!$F$5:$F$32000,'APERCU MENSUEL'!F170,'TRANSACTION QUOTIDIENNE'!$C$5:$C$32000,'APERCU MENSUEL'!$C$7)</f>
        <v>0</v>
      </c>
      <c r="I170" s="56" t="str">
        <f t="shared" si="15"/>
        <v/>
      </c>
      <c r="K170" s="51"/>
      <c r="L170" s="52"/>
      <c r="M170" s="44">
        <f>SUMIFS('TRANSACTION QUOTIDIENNE'!$I$5:$I$32000,'TRANSACTION QUOTIDIENNE'!$F$5:$F$32000,'APERCU MENSUEL'!K170,'TRANSACTION QUOTIDIENNE'!$C$5:$C$32000,'APERCU MENSUEL'!$C$7)</f>
        <v>0</v>
      </c>
      <c r="N170" s="63">
        <f t="shared" si="12"/>
        <v>0</v>
      </c>
      <c r="P170" s="105"/>
      <c r="Q170" s="106"/>
      <c r="R170" s="76">
        <f>SUMIFS('TRANSACTION QUOTIDIENNE'!$H$5:$H$32000,'TRANSACTION QUOTIDIENNE'!$F$5:$F$32000,'APERCU MENSUEL'!P170,'TRANSACTION QUOTIDIENNE'!$C$5:$C$32000,'APERCU MENSUEL'!$C$7)</f>
        <v>0</v>
      </c>
      <c r="S170" s="55" t="str">
        <f t="shared" si="13"/>
        <v/>
      </c>
      <c r="U170" s="105"/>
      <c r="V170" s="106"/>
      <c r="W170" s="76">
        <f>COUNTIFS('TRANSACTION QUOTIDIENNE'!$G$5:$G$32000,'APERCU MENSUEL'!U170,'TRANSACTION QUOTIDIENNE'!$C$5:$C$32000,$C$7)</f>
        <v>0</v>
      </c>
      <c r="X170" s="55">
        <f t="shared" si="14"/>
        <v>0</v>
      </c>
    </row>
    <row r="171" spans="6:24" x14ac:dyDescent="0.3">
      <c r="F171" s="105"/>
      <c r="G171" s="106"/>
      <c r="H171" s="40">
        <f>SUMIFS('TRANSACTION QUOTIDIENNE'!$I$5:$I$32000,'TRANSACTION QUOTIDIENNE'!$F$5:$F$32000,'APERCU MENSUEL'!F171,'TRANSACTION QUOTIDIENNE'!$C$5:$C$32000,'APERCU MENSUEL'!$C$7)</f>
        <v>0</v>
      </c>
      <c r="I171" s="56" t="str">
        <f t="shared" si="15"/>
        <v/>
      </c>
      <c r="K171" s="51"/>
      <c r="L171" s="52"/>
      <c r="M171" s="44">
        <f>SUMIFS('TRANSACTION QUOTIDIENNE'!$I$5:$I$32000,'TRANSACTION QUOTIDIENNE'!$F$5:$F$32000,'APERCU MENSUEL'!K171,'TRANSACTION QUOTIDIENNE'!$C$5:$C$32000,'APERCU MENSUEL'!$C$7)</f>
        <v>0</v>
      </c>
      <c r="N171" s="63">
        <f t="shared" si="12"/>
        <v>0</v>
      </c>
      <c r="P171" s="105"/>
      <c r="Q171" s="106"/>
      <c r="R171" s="76">
        <f>SUMIFS('TRANSACTION QUOTIDIENNE'!$H$5:$H$32000,'TRANSACTION QUOTIDIENNE'!$F$5:$F$32000,'APERCU MENSUEL'!P171,'TRANSACTION QUOTIDIENNE'!$C$5:$C$32000,'APERCU MENSUEL'!$C$7)</f>
        <v>0</v>
      </c>
      <c r="S171" s="55" t="str">
        <f t="shared" si="13"/>
        <v/>
      </c>
      <c r="U171" s="105"/>
      <c r="V171" s="106"/>
      <c r="W171" s="76">
        <f>COUNTIFS('TRANSACTION QUOTIDIENNE'!$G$5:$G$32000,'APERCU MENSUEL'!U171,'TRANSACTION QUOTIDIENNE'!$C$5:$C$32000,$C$7)</f>
        <v>0</v>
      </c>
      <c r="X171" s="55">
        <f t="shared" si="14"/>
        <v>0</v>
      </c>
    </row>
    <row r="172" spans="6:24" x14ac:dyDescent="0.3">
      <c r="F172" s="105"/>
      <c r="G172" s="106"/>
      <c r="H172" s="40">
        <f>SUMIFS('TRANSACTION QUOTIDIENNE'!$I$5:$I$32000,'TRANSACTION QUOTIDIENNE'!$F$5:$F$32000,'APERCU MENSUEL'!F172,'TRANSACTION QUOTIDIENNE'!$C$5:$C$32000,'APERCU MENSUEL'!$C$7)</f>
        <v>0</v>
      </c>
      <c r="I172" s="56" t="str">
        <f t="shared" si="15"/>
        <v/>
      </c>
      <c r="K172" s="51"/>
      <c r="L172" s="52"/>
      <c r="M172" s="44">
        <f>SUMIFS('TRANSACTION QUOTIDIENNE'!$I$5:$I$32000,'TRANSACTION QUOTIDIENNE'!$F$5:$F$32000,'APERCU MENSUEL'!K172,'TRANSACTION QUOTIDIENNE'!$C$5:$C$32000,'APERCU MENSUEL'!$C$7)</f>
        <v>0</v>
      </c>
      <c r="N172" s="63">
        <f t="shared" si="12"/>
        <v>0</v>
      </c>
      <c r="P172" s="105"/>
      <c r="Q172" s="106"/>
      <c r="R172" s="76">
        <f>SUMIFS('TRANSACTION QUOTIDIENNE'!$H$5:$H$32000,'TRANSACTION QUOTIDIENNE'!$F$5:$F$32000,'APERCU MENSUEL'!P172,'TRANSACTION QUOTIDIENNE'!$C$5:$C$32000,'APERCU MENSUEL'!$C$7)</f>
        <v>0</v>
      </c>
      <c r="S172" s="55" t="str">
        <f t="shared" si="13"/>
        <v/>
      </c>
      <c r="U172" s="105"/>
      <c r="V172" s="106"/>
      <c r="W172" s="76">
        <f>COUNTIFS('TRANSACTION QUOTIDIENNE'!$G$5:$G$32000,'APERCU MENSUEL'!U172,'TRANSACTION QUOTIDIENNE'!$C$5:$C$32000,$C$7)</f>
        <v>0</v>
      </c>
      <c r="X172" s="55">
        <f t="shared" si="14"/>
        <v>0</v>
      </c>
    </row>
    <row r="173" spans="6:24" x14ac:dyDescent="0.3">
      <c r="F173" s="105"/>
      <c r="G173" s="106"/>
      <c r="H173" s="40">
        <f>SUMIFS('TRANSACTION QUOTIDIENNE'!$I$5:$I$32000,'TRANSACTION QUOTIDIENNE'!$F$5:$F$32000,'APERCU MENSUEL'!F173,'TRANSACTION QUOTIDIENNE'!$C$5:$C$32000,'APERCU MENSUEL'!$C$7)</f>
        <v>0</v>
      </c>
      <c r="I173" s="56" t="str">
        <f t="shared" si="15"/>
        <v/>
      </c>
      <c r="K173" s="51"/>
      <c r="L173" s="52"/>
      <c r="M173" s="44">
        <f>SUMIFS('TRANSACTION QUOTIDIENNE'!$I$5:$I$32000,'TRANSACTION QUOTIDIENNE'!$F$5:$F$32000,'APERCU MENSUEL'!K173,'TRANSACTION QUOTIDIENNE'!$C$5:$C$32000,'APERCU MENSUEL'!$C$7)</f>
        <v>0</v>
      </c>
      <c r="N173" s="63">
        <f t="shared" si="12"/>
        <v>0</v>
      </c>
      <c r="P173" s="105"/>
      <c r="Q173" s="106"/>
      <c r="R173" s="76">
        <f>SUMIFS('TRANSACTION QUOTIDIENNE'!$H$5:$H$32000,'TRANSACTION QUOTIDIENNE'!$F$5:$F$32000,'APERCU MENSUEL'!P173,'TRANSACTION QUOTIDIENNE'!$C$5:$C$32000,'APERCU MENSUEL'!$C$7)</f>
        <v>0</v>
      </c>
      <c r="S173" s="55" t="str">
        <f t="shared" si="13"/>
        <v/>
      </c>
      <c r="U173" s="105"/>
      <c r="V173" s="106"/>
      <c r="W173" s="76">
        <f>COUNTIFS('TRANSACTION QUOTIDIENNE'!$G$5:$G$32000,'APERCU MENSUEL'!U173,'TRANSACTION QUOTIDIENNE'!$C$5:$C$32000,$C$7)</f>
        <v>0</v>
      </c>
      <c r="X173" s="55">
        <f t="shared" si="14"/>
        <v>0</v>
      </c>
    </row>
    <row r="174" spans="6:24" x14ac:dyDescent="0.3">
      <c r="F174" s="105"/>
      <c r="G174" s="106"/>
      <c r="H174" s="40">
        <f>SUMIFS('TRANSACTION QUOTIDIENNE'!$I$5:$I$32000,'TRANSACTION QUOTIDIENNE'!$F$5:$F$32000,'APERCU MENSUEL'!F174,'TRANSACTION QUOTIDIENNE'!$C$5:$C$32000,'APERCU MENSUEL'!$C$7)</f>
        <v>0</v>
      </c>
      <c r="I174" s="56" t="str">
        <f t="shared" si="15"/>
        <v/>
      </c>
      <c r="K174" s="51"/>
      <c r="L174" s="52"/>
      <c r="M174" s="44">
        <f>SUMIFS('TRANSACTION QUOTIDIENNE'!$I$5:$I$32000,'TRANSACTION QUOTIDIENNE'!$F$5:$F$32000,'APERCU MENSUEL'!K174,'TRANSACTION QUOTIDIENNE'!$C$5:$C$32000,'APERCU MENSUEL'!$C$7)</f>
        <v>0</v>
      </c>
      <c r="N174" s="63">
        <f t="shared" si="12"/>
        <v>0</v>
      </c>
      <c r="P174" s="105"/>
      <c r="Q174" s="106"/>
      <c r="R174" s="76">
        <f>SUMIFS('TRANSACTION QUOTIDIENNE'!$H$5:$H$32000,'TRANSACTION QUOTIDIENNE'!$F$5:$F$32000,'APERCU MENSUEL'!P174,'TRANSACTION QUOTIDIENNE'!$C$5:$C$32000,'APERCU MENSUEL'!$C$7)</f>
        <v>0</v>
      </c>
      <c r="S174" s="55" t="str">
        <f t="shared" si="13"/>
        <v/>
      </c>
      <c r="U174" s="105"/>
      <c r="V174" s="106"/>
      <c r="W174" s="76">
        <f>COUNTIFS('TRANSACTION QUOTIDIENNE'!$G$5:$G$32000,'APERCU MENSUEL'!U174,'TRANSACTION QUOTIDIENNE'!$C$5:$C$32000,$C$7)</f>
        <v>0</v>
      </c>
      <c r="X174" s="55">
        <f t="shared" si="14"/>
        <v>0</v>
      </c>
    </row>
    <row r="175" spans="6:24" x14ac:dyDescent="0.3">
      <c r="F175" s="105"/>
      <c r="G175" s="106"/>
      <c r="H175" s="40">
        <f>SUMIFS('TRANSACTION QUOTIDIENNE'!$I$5:$I$32000,'TRANSACTION QUOTIDIENNE'!$F$5:$F$32000,'APERCU MENSUEL'!F175,'TRANSACTION QUOTIDIENNE'!$C$5:$C$32000,'APERCU MENSUEL'!$C$7)</f>
        <v>0</v>
      </c>
      <c r="I175" s="56" t="str">
        <f t="shared" si="15"/>
        <v/>
      </c>
      <c r="K175" s="51"/>
      <c r="L175" s="52"/>
      <c r="M175" s="44">
        <f>SUMIFS('TRANSACTION QUOTIDIENNE'!$I$5:$I$32000,'TRANSACTION QUOTIDIENNE'!$F$5:$F$32000,'APERCU MENSUEL'!K175,'TRANSACTION QUOTIDIENNE'!$C$5:$C$32000,'APERCU MENSUEL'!$C$7)</f>
        <v>0</v>
      </c>
      <c r="N175" s="63">
        <f t="shared" si="12"/>
        <v>0</v>
      </c>
      <c r="P175" s="105"/>
      <c r="Q175" s="106"/>
      <c r="R175" s="76">
        <f>SUMIFS('TRANSACTION QUOTIDIENNE'!$H$5:$H$32000,'TRANSACTION QUOTIDIENNE'!$F$5:$F$32000,'APERCU MENSUEL'!P175,'TRANSACTION QUOTIDIENNE'!$C$5:$C$32000,'APERCU MENSUEL'!$C$7)</f>
        <v>0</v>
      </c>
      <c r="S175" s="55" t="str">
        <f t="shared" si="13"/>
        <v/>
      </c>
      <c r="U175" s="105"/>
      <c r="V175" s="106"/>
      <c r="W175" s="76">
        <f>COUNTIFS('TRANSACTION QUOTIDIENNE'!$G$5:$G$32000,'APERCU MENSUEL'!U175,'TRANSACTION QUOTIDIENNE'!$C$5:$C$32000,$C$7)</f>
        <v>0</v>
      </c>
      <c r="X175" s="55">
        <f t="shared" si="14"/>
        <v>0</v>
      </c>
    </row>
    <row r="176" spans="6:24" x14ac:dyDescent="0.3">
      <c r="F176" s="105"/>
      <c r="G176" s="106"/>
      <c r="H176" s="40">
        <f>SUMIFS('TRANSACTION QUOTIDIENNE'!$I$5:$I$32000,'TRANSACTION QUOTIDIENNE'!$F$5:$F$32000,'APERCU MENSUEL'!F176,'TRANSACTION QUOTIDIENNE'!$C$5:$C$32000,'APERCU MENSUEL'!$C$7)</f>
        <v>0</v>
      </c>
      <c r="I176" s="56" t="str">
        <f t="shared" si="15"/>
        <v/>
      </c>
      <c r="K176" s="51"/>
      <c r="L176" s="52"/>
      <c r="M176" s="44">
        <f>SUMIFS('TRANSACTION QUOTIDIENNE'!$I$5:$I$32000,'TRANSACTION QUOTIDIENNE'!$F$5:$F$32000,'APERCU MENSUEL'!K176,'TRANSACTION QUOTIDIENNE'!$C$5:$C$32000,'APERCU MENSUEL'!$C$7)</f>
        <v>0</v>
      </c>
      <c r="N176" s="63">
        <f t="shared" si="12"/>
        <v>0</v>
      </c>
      <c r="P176" s="105"/>
      <c r="Q176" s="106"/>
      <c r="R176" s="76">
        <f>SUMIFS('TRANSACTION QUOTIDIENNE'!$H$5:$H$32000,'TRANSACTION QUOTIDIENNE'!$F$5:$F$32000,'APERCU MENSUEL'!P176,'TRANSACTION QUOTIDIENNE'!$C$5:$C$32000,'APERCU MENSUEL'!$C$7)</f>
        <v>0</v>
      </c>
      <c r="S176" s="55" t="str">
        <f t="shared" si="13"/>
        <v/>
      </c>
      <c r="U176" s="105"/>
      <c r="V176" s="106"/>
      <c r="W176" s="76">
        <f>COUNTIFS('TRANSACTION QUOTIDIENNE'!$G$5:$G$32000,'APERCU MENSUEL'!U176,'TRANSACTION QUOTIDIENNE'!$C$5:$C$32000,$C$7)</f>
        <v>0</v>
      </c>
      <c r="X176" s="55">
        <f t="shared" si="14"/>
        <v>0</v>
      </c>
    </row>
    <row r="177" spans="6:24" x14ac:dyDescent="0.3">
      <c r="F177" s="105"/>
      <c r="G177" s="106"/>
      <c r="H177" s="40">
        <f>SUMIFS('TRANSACTION QUOTIDIENNE'!$I$5:$I$32000,'TRANSACTION QUOTIDIENNE'!$F$5:$F$32000,'APERCU MENSUEL'!F177,'TRANSACTION QUOTIDIENNE'!$C$5:$C$32000,'APERCU MENSUEL'!$C$7)</f>
        <v>0</v>
      </c>
      <c r="I177" s="56" t="str">
        <f t="shared" si="15"/>
        <v/>
      </c>
      <c r="K177" s="51"/>
      <c r="L177" s="52"/>
      <c r="M177" s="44">
        <f>SUMIFS('TRANSACTION QUOTIDIENNE'!$I$5:$I$32000,'TRANSACTION QUOTIDIENNE'!$F$5:$F$32000,'APERCU MENSUEL'!K177,'TRANSACTION QUOTIDIENNE'!$C$5:$C$32000,'APERCU MENSUEL'!$C$7)</f>
        <v>0</v>
      </c>
      <c r="N177" s="63">
        <f t="shared" si="12"/>
        <v>0</v>
      </c>
      <c r="P177" s="105"/>
      <c r="Q177" s="106"/>
      <c r="R177" s="76">
        <f>SUMIFS('TRANSACTION QUOTIDIENNE'!$H$5:$H$32000,'TRANSACTION QUOTIDIENNE'!$F$5:$F$32000,'APERCU MENSUEL'!P177,'TRANSACTION QUOTIDIENNE'!$C$5:$C$32000,'APERCU MENSUEL'!$C$7)</f>
        <v>0</v>
      </c>
      <c r="S177" s="55" t="str">
        <f t="shared" si="13"/>
        <v/>
      </c>
      <c r="U177" s="105"/>
      <c r="V177" s="106"/>
      <c r="W177" s="76">
        <f>COUNTIFS('TRANSACTION QUOTIDIENNE'!$G$5:$G$32000,'APERCU MENSUEL'!U177,'TRANSACTION QUOTIDIENNE'!$C$5:$C$32000,$C$7)</f>
        <v>0</v>
      </c>
      <c r="X177" s="55">
        <f t="shared" si="14"/>
        <v>0</v>
      </c>
    </row>
    <row r="178" spans="6:24" x14ac:dyDescent="0.3">
      <c r="F178" s="105"/>
      <c r="G178" s="106"/>
      <c r="H178" s="40">
        <f>SUMIFS('TRANSACTION QUOTIDIENNE'!$I$5:$I$32000,'TRANSACTION QUOTIDIENNE'!$F$5:$F$32000,'APERCU MENSUEL'!F178,'TRANSACTION QUOTIDIENNE'!$C$5:$C$32000,'APERCU MENSUEL'!$C$7)</f>
        <v>0</v>
      </c>
      <c r="I178" s="56" t="str">
        <f t="shared" si="15"/>
        <v/>
      </c>
      <c r="K178" s="51"/>
      <c r="L178" s="52"/>
      <c r="M178" s="44">
        <f>SUMIFS('TRANSACTION QUOTIDIENNE'!$I$5:$I$32000,'TRANSACTION QUOTIDIENNE'!$F$5:$F$32000,'APERCU MENSUEL'!K178,'TRANSACTION QUOTIDIENNE'!$C$5:$C$32000,'APERCU MENSUEL'!$C$7)</f>
        <v>0</v>
      </c>
      <c r="N178" s="63">
        <f t="shared" si="12"/>
        <v>0</v>
      </c>
      <c r="P178" s="105"/>
      <c r="Q178" s="106"/>
      <c r="R178" s="76">
        <f>SUMIFS('TRANSACTION QUOTIDIENNE'!$H$5:$H$32000,'TRANSACTION QUOTIDIENNE'!$F$5:$F$32000,'APERCU MENSUEL'!P178,'TRANSACTION QUOTIDIENNE'!$C$5:$C$32000,'APERCU MENSUEL'!$C$7)</f>
        <v>0</v>
      </c>
      <c r="S178" s="55" t="str">
        <f t="shared" si="13"/>
        <v/>
      </c>
      <c r="U178" s="105"/>
      <c r="V178" s="106"/>
      <c r="W178" s="76">
        <f>COUNTIFS('TRANSACTION QUOTIDIENNE'!$G$5:$G$32000,'APERCU MENSUEL'!U178,'TRANSACTION QUOTIDIENNE'!$C$5:$C$32000,$C$7)</f>
        <v>0</v>
      </c>
      <c r="X178" s="55">
        <f t="shared" si="14"/>
        <v>0</v>
      </c>
    </row>
    <row r="179" spans="6:24" x14ac:dyDescent="0.3">
      <c r="F179" s="105"/>
      <c r="G179" s="106"/>
      <c r="H179" s="40">
        <f>SUMIFS('TRANSACTION QUOTIDIENNE'!$I$5:$I$32000,'TRANSACTION QUOTIDIENNE'!$F$5:$F$32000,'APERCU MENSUEL'!F179,'TRANSACTION QUOTIDIENNE'!$C$5:$C$32000,'APERCU MENSUEL'!$C$7)</f>
        <v>0</v>
      </c>
      <c r="I179" s="56" t="str">
        <f t="shared" si="15"/>
        <v/>
      </c>
      <c r="K179" s="51"/>
      <c r="L179" s="52"/>
      <c r="M179" s="44">
        <f>SUMIFS('TRANSACTION QUOTIDIENNE'!$I$5:$I$32000,'TRANSACTION QUOTIDIENNE'!$F$5:$F$32000,'APERCU MENSUEL'!K179,'TRANSACTION QUOTIDIENNE'!$C$5:$C$32000,'APERCU MENSUEL'!$C$7)</f>
        <v>0</v>
      </c>
      <c r="N179" s="63">
        <f t="shared" si="12"/>
        <v>0</v>
      </c>
      <c r="P179" s="105"/>
      <c r="Q179" s="106"/>
      <c r="R179" s="76">
        <f>SUMIFS('TRANSACTION QUOTIDIENNE'!$H$5:$H$32000,'TRANSACTION QUOTIDIENNE'!$F$5:$F$32000,'APERCU MENSUEL'!P179,'TRANSACTION QUOTIDIENNE'!$C$5:$C$32000,'APERCU MENSUEL'!$C$7)</f>
        <v>0</v>
      </c>
      <c r="S179" s="55" t="str">
        <f t="shared" si="13"/>
        <v/>
      </c>
      <c r="U179" s="105"/>
      <c r="V179" s="106"/>
      <c r="W179" s="76">
        <f>COUNTIFS('TRANSACTION QUOTIDIENNE'!$G$5:$G$32000,'APERCU MENSUEL'!U179,'TRANSACTION QUOTIDIENNE'!$C$5:$C$32000,$C$7)</f>
        <v>0</v>
      </c>
      <c r="X179" s="55">
        <f t="shared" si="14"/>
        <v>0</v>
      </c>
    </row>
    <row r="180" spans="6:24" x14ac:dyDescent="0.3">
      <c r="F180" s="105"/>
      <c r="G180" s="106"/>
      <c r="H180" s="40">
        <f>SUMIFS('TRANSACTION QUOTIDIENNE'!$I$5:$I$32000,'TRANSACTION QUOTIDIENNE'!$F$5:$F$32000,'APERCU MENSUEL'!F180,'TRANSACTION QUOTIDIENNE'!$C$5:$C$32000,'APERCU MENSUEL'!$C$7)</f>
        <v>0</v>
      </c>
      <c r="I180" s="56" t="str">
        <f t="shared" si="15"/>
        <v/>
      </c>
      <c r="K180" s="51"/>
      <c r="L180" s="52"/>
      <c r="M180" s="44">
        <f>SUMIFS('TRANSACTION QUOTIDIENNE'!$I$5:$I$32000,'TRANSACTION QUOTIDIENNE'!$F$5:$F$32000,'APERCU MENSUEL'!K180,'TRANSACTION QUOTIDIENNE'!$C$5:$C$32000,'APERCU MENSUEL'!$C$7)</f>
        <v>0</v>
      </c>
      <c r="N180" s="63">
        <f t="shared" si="12"/>
        <v>0</v>
      </c>
      <c r="P180" s="105"/>
      <c r="Q180" s="106"/>
      <c r="R180" s="76">
        <f>SUMIFS('TRANSACTION QUOTIDIENNE'!$H$5:$H$32000,'TRANSACTION QUOTIDIENNE'!$F$5:$F$32000,'APERCU MENSUEL'!P180,'TRANSACTION QUOTIDIENNE'!$C$5:$C$32000,'APERCU MENSUEL'!$C$7)</f>
        <v>0</v>
      </c>
      <c r="S180" s="55" t="str">
        <f t="shared" si="13"/>
        <v/>
      </c>
      <c r="U180" s="105"/>
      <c r="V180" s="106"/>
      <c r="W180" s="76">
        <f>COUNTIFS('TRANSACTION QUOTIDIENNE'!$G$5:$G$32000,'APERCU MENSUEL'!U180,'TRANSACTION QUOTIDIENNE'!$C$5:$C$32000,$C$7)</f>
        <v>0</v>
      </c>
      <c r="X180" s="55">
        <f t="shared" si="14"/>
        <v>0</v>
      </c>
    </row>
    <row r="181" spans="6:24" x14ac:dyDescent="0.3">
      <c r="F181" s="105"/>
      <c r="G181" s="106"/>
      <c r="H181" s="40">
        <f>SUMIFS('TRANSACTION QUOTIDIENNE'!$I$5:$I$32000,'TRANSACTION QUOTIDIENNE'!$F$5:$F$32000,'APERCU MENSUEL'!F181,'TRANSACTION QUOTIDIENNE'!$C$5:$C$32000,'APERCU MENSUEL'!$C$7)</f>
        <v>0</v>
      </c>
      <c r="I181" s="56" t="str">
        <f t="shared" si="15"/>
        <v/>
      </c>
      <c r="K181" s="51"/>
      <c r="L181" s="52"/>
      <c r="M181" s="44">
        <f>SUMIFS('TRANSACTION QUOTIDIENNE'!$I$5:$I$32000,'TRANSACTION QUOTIDIENNE'!$F$5:$F$32000,'APERCU MENSUEL'!K181,'TRANSACTION QUOTIDIENNE'!$C$5:$C$32000,'APERCU MENSUEL'!$C$7)</f>
        <v>0</v>
      </c>
      <c r="N181" s="63">
        <f t="shared" si="12"/>
        <v>0</v>
      </c>
      <c r="P181" s="105"/>
      <c r="Q181" s="106"/>
      <c r="R181" s="76">
        <f>SUMIFS('TRANSACTION QUOTIDIENNE'!$H$5:$H$32000,'TRANSACTION QUOTIDIENNE'!$F$5:$F$32000,'APERCU MENSUEL'!P181,'TRANSACTION QUOTIDIENNE'!$C$5:$C$32000,'APERCU MENSUEL'!$C$7)</f>
        <v>0</v>
      </c>
      <c r="S181" s="55" t="str">
        <f t="shared" si="13"/>
        <v/>
      </c>
      <c r="U181" s="105"/>
      <c r="V181" s="106"/>
      <c r="W181" s="76">
        <f>COUNTIFS('TRANSACTION QUOTIDIENNE'!$G$5:$G$32000,'APERCU MENSUEL'!U181,'TRANSACTION QUOTIDIENNE'!$C$5:$C$32000,$C$7)</f>
        <v>0</v>
      </c>
      <c r="X181" s="55">
        <f t="shared" si="14"/>
        <v>0</v>
      </c>
    </row>
    <row r="182" spans="6:24" x14ac:dyDescent="0.3">
      <c r="F182" s="105"/>
      <c r="G182" s="106"/>
      <c r="H182" s="40">
        <f>SUMIFS('TRANSACTION QUOTIDIENNE'!$I$5:$I$32000,'TRANSACTION QUOTIDIENNE'!$F$5:$F$32000,'APERCU MENSUEL'!F182,'TRANSACTION QUOTIDIENNE'!$C$5:$C$32000,'APERCU MENSUEL'!$C$7)</f>
        <v>0</v>
      </c>
      <c r="I182" s="56" t="str">
        <f t="shared" si="15"/>
        <v/>
      </c>
      <c r="K182" s="51"/>
      <c r="L182" s="52"/>
      <c r="M182" s="44">
        <f>SUMIFS('TRANSACTION QUOTIDIENNE'!$I$5:$I$32000,'TRANSACTION QUOTIDIENNE'!$F$5:$F$32000,'APERCU MENSUEL'!K182,'TRANSACTION QUOTIDIENNE'!$C$5:$C$32000,'APERCU MENSUEL'!$C$7)</f>
        <v>0</v>
      </c>
      <c r="N182" s="63">
        <f t="shared" si="12"/>
        <v>0</v>
      </c>
      <c r="P182" s="105"/>
      <c r="Q182" s="106"/>
      <c r="R182" s="76">
        <f>SUMIFS('TRANSACTION QUOTIDIENNE'!$H$5:$H$32000,'TRANSACTION QUOTIDIENNE'!$F$5:$F$32000,'APERCU MENSUEL'!P182,'TRANSACTION QUOTIDIENNE'!$C$5:$C$32000,'APERCU MENSUEL'!$C$7)</f>
        <v>0</v>
      </c>
      <c r="S182" s="55" t="str">
        <f t="shared" si="13"/>
        <v/>
      </c>
      <c r="U182" s="105"/>
      <c r="V182" s="106"/>
      <c r="W182" s="76">
        <f>COUNTIFS('TRANSACTION QUOTIDIENNE'!$G$5:$G$32000,'APERCU MENSUEL'!U182,'TRANSACTION QUOTIDIENNE'!$C$5:$C$32000,$C$7)</f>
        <v>0</v>
      </c>
      <c r="X182" s="55">
        <f t="shared" si="14"/>
        <v>0</v>
      </c>
    </row>
    <row r="183" spans="6:24" x14ac:dyDescent="0.3">
      <c r="F183" s="105"/>
      <c r="G183" s="106"/>
      <c r="H183" s="40">
        <f>SUMIFS('TRANSACTION QUOTIDIENNE'!$I$5:$I$32000,'TRANSACTION QUOTIDIENNE'!$F$5:$F$32000,'APERCU MENSUEL'!F183,'TRANSACTION QUOTIDIENNE'!$C$5:$C$32000,'APERCU MENSUEL'!$C$7)</f>
        <v>0</v>
      </c>
      <c r="I183" s="56" t="str">
        <f t="shared" si="15"/>
        <v/>
      </c>
      <c r="K183" s="51"/>
      <c r="L183" s="52"/>
      <c r="M183" s="44">
        <f>SUMIFS('TRANSACTION QUOTIDIENNE'!$I$5:$I$32000,'TRANSACTION QUOTIDIENNE'!$F$5:$F$32000,'APERCU MENSUEL'!K183,'TRANSACTION QUOTIDIENNE'!$C$5:$C$32000,'APERCU MENSUEL'!$C$7)</f>
        <v>0</v>
      </c>
      <c r="N183" s="63">
        <f t="shared" si="12"/>
        <v>0</v>
      </c>
      <c r="P183" s="105"/>
      <c r="Q183" s="106"/>
      <c r="R183" s="76">
        <f>SUMIFS('TRANSACTION QUOTIDIENNE'!$H$5:$H$32000,'TRANSACTION QUOTIDIENNE'!$F$5:$F$32000,'APERCU MENSUEL'!P183,'TRANSACTION QUOTIDIENNE'!$C$5:$C$32000,'APERCU MENSUEL'!$C$7)</f>
        <v>0</v>
      </c>
      <c r="S183" s="55" t="str">
        <f t="shared" si="13"/>
        <v/>
      </c>
      <c r="U183" s="105"/>
      <c r="V183" s="106"/>
      <c r="W183" s="76">
        <f>COUNTIFS('TRANSACTION QUOTIDIENNE'!$G$5:$G$32000,'APERCU MENSUEL'!U183,'TRANSACTION QUOTIDIENNE'!$C$5:$C$32000,$C$7)</f>
        <v>0</v>
      </c>
      <c r="X183" s="55">
        <f t="shared" si="14"/>
        <v>0</v>
      </c>
    </row>
    <row r="184" spans="6:24" x14ac:dyDescent="0.3">
      <c r="F184" s="105"/>
      <c r="G184" s="106"/>
      <c r="H184" s="40">
        <f>SUMIFS('TRANSACTION QUOTIDIENNE'!$I$5:$I$32000,'TRANSACTION QUOTIDIENNE'!$F$5:$F$32000,'APERCU MENSUEL'!F184,'TRANSACTION QUOTIDIENNE'!$C$5:$C$32000,'APERCU MENSUEL'!$C$7)</f>
        <v>0</v>
      </c>
      <c r="I184" s="56" t="str">
        <f t="shared" si="15"/>
        <v/>
      </c>
      <c r="K184" s="51"/>
      <c r="L184" s="52"/>
      <c r="M184" s="44">
        <f>SUMIFS('TRANSACTION QUOTIDIENNE'!$I$5:$I$32000,'TRANSACTION QUOTIDIENNE'!$F$5:$F$32000,'APERCU MENSUEL'!K184,'TRANSACTION QUOTIDIENNE'!$C$5:$C$32000,'APERCU MENSUEL'!$C$7)</f>
        <v>0</v>
      </c>
      <c r="N184" s="63">
        <f t="shared" si="12"/>
        <v>0</v>
      </c>
      <c r="P184" s="105"/>
      <c r="Q184" s="106"/>
      <c r="R184" s="76">
        <f>SUMIFS('TRANSACTION QUOTIDIENNE'!$H$5:$H$32000,'TRANSACTION QUOTIDIENNE'!$F$5:$F$32000,'APERCU MENSUEL'!P184,'TRANSACTION QUOTIDIENNE'!$C$5:$C$32000,'APERCU MENSUEL'!$C$7)</f>
        <v>0</v>
      </c>
      <c r="S184" s="55" t="str">
        <f t="shared" si="13"/>
        <v/>
      </c>
      <c r="U184" s="105"/>
      <c r="V184" s="106"/>
      <c r="W184" s="76">
        <f>COUNTIFS('TRANSACTION QUOTIDIENNE'!$G$5:$G$32000,'APERCU MENSUEL'!U184,'TRANSACTION QUOTIDIENNE'!$C$5:$C$32000,$C$7)</f>
        <v>0</v>
      </c>
      <c r="X184" s="55">
        <f t="shared" si="14"/>
        <v>0</v>
      </c>
    </row>
    <row r="185" spans="6:24" x14ac:dyDescent="0.3">
      <c r="F185" s="105"/>
      <c r="G185" s="106"/>
      <c r="H185" s="40">
        <f>SUMIFS('TRANSACTION QUOTIDIENNE'!$I$5:$I$32000,'TRANSACTION QUOTIDIENNE'!$F$5:$F$32000,'APERCU MENSUEL'!F185,'TRANSACTION QUOTIDIENNE'!$C$5:$C$32000,'APERCU MENSUEL'!$C$7)</f>
        <v>0</v>
      </c>
      <c r="I185" s="56" t="str">
        <f t="shared" si="15"/>
        <v/>
      </c>
      <c r="K185" s="51"/>
      <c r="L185" s="52"/>
      <c r="M185" s="44">
        <f>SUMIFS('TRANSACTION QUOTIDIENNE'!$I$5:$I$32000,'TRANSACTION QUOTIDIENNE'!$F$5:$F$32000,'APERCU MENSUEL'!K185,'TRANSACTION QUOTIDIENNE'!$C$5:$C$32000,'APERCU MENSUEL'!$C$7)</f>
        <v>0</v>
      </c>
      <c r="N185" s="63">
        <f t="shared" si="12"/>
        <v>0</v>
      </c>
      <c r="P185" s="105"/>
      <c r="Q185" s="106"/>
      <c r="R185" s="76">
        <f>SUMIFS('TRANSACTION QUOTIDIENNE'!$H$5:$H$32000,'TRANSACTION QUOTIDIENNE'!$F$5:$F$32000,'APERCU MENSUEL'!P185,'TRANSACTION QUOTIDIENNE'!$C$5:$C$32000,'APERCU MENSUEL'!$C$7)</f>
        <v>0</v>
      </c>
      <c r="S185" s="55" t="str">
        <f t="shared" si="13"/>
        <v/>
      </c>
      <c r="U185" s="105"/>
      <c r="V185" s="106"/>
      <c r="W185" s="76">
        <f>COUNTIFS('TRANSACTION QUOTIDIENNE'!$G$5:$G$32000,'APERCU MENSUEL'!U185,'TRANSACTION QUOTIDIENNE'!$C$5:$C$32000,$C$7)</f>
        <v>0</v>
      </c>
      <c r="X185" s="55">
        <f t="shared" si="14"/>
        <v>0</v>
      </c>
    </row>
    <row r="186" spans="6:24" x14ac:dyDescent="0.3">
      <c r="F186" s="105"/>
      <c r="G186" s="106"/>
      <c r="H186" s="40">
        <f>SUMIFS('TRANSACTION QUOTIDIENNE'!$I$5:$I$32000,'TRANSACTION QUOTIDIENNE'!$F$5:$F$32000,'APERCU MENSUEL'!F186,'TRANSACTION QUOTIDIENNE'!$C$5:$C$32000,'APERCU MENSUEL'!$C$7)</f>
        <v>0</v>
      </c>
      <c r="I186" s="56" t="str">
        <f t="shared" si="15"/>
        <v/>
      </c>
      <c r="K186" s="51"/>
      <c r="L186" s="52"/>
      <c r="M186" s="44">
        <f>SUMIFS('TRANSACTION QUOTIDIENNE'!$I$5:$I$32000,'TRANSACTION QUOTIDIENNE'!$F$5:$F$32000,'APERCU MENSUEL'!K186,'TRANSACTION QUOTIDIENNE'!$C$5:$C$32000,'APERCU MENSUEL'!$C$7)</f>
        <v>0</v>
      </c>
      <c r="N186" s="63">
        <f t="shared" si="12"/>
        <v>0</v>
      </c>
      <c r="P186" s="105"/>
      <c r="Q186" s="106"/>
      <c r="R186" s="76">
        <f>SUMIFS('TRANSACTION QUOTIDIENNE'!$H$5:$H$32000,'TRANSACTION QUOTIDIENNE'!$F$5:$F$32000,'APERCU MENSUEL'!P186,'TRANSACTION QUOTIDIENNE'!$C$5:$C$32000,'APERCU MENSUEL'!$C$7)</f>
        <v>0</v>
      </c>
      <c r="S186" s="55" t="str">
        <f t="shared" si="13"/>
        <v/>
      </c>
      <c r="U186" s="105"/>
      <c r="V186" s="106"/>
      <c r="W186" s="76">
        <f>COUNTIFS('TRANSACTION QUOTIDIENNE'!$G$5:$G$32000,'APERCU MENSUEL'!U186,'TRANSACTION QUOTIDIENNE'!$C$5:$C$32000,$C$7)</f>
        <v>0</v>
      </c>
      <c r="X186" s="55">
        <f t="shared" si="14"/>
        <v>0</v>
      </c>
    </row>
    <row r="187" spans="6:24" x14ac:dyDescent="0.3">
      <c r="F187" s="105"/>
      <c r="G187" s="106"/>
      <c r="H187" s="40">
        <f>SUMIFS('TRANSACTION QUOTIDIENNE'!$I$5:$I$32000,'TRANSACTION QUOTIDIENNE'!$F$5:$F$32000,'APERCU MENSUEL'!F187,'TRANSACTION QUOTIDIENNE'!$C$5:$C$32000,'APERCU MENSUEL'!$C$7)</f>
        <v>0</v>
      </c>
      <c r="I187" s="56" t="str">
        <f t="shared" si="15"/>
        <v/>
      </c>
      <c r="K187" s="51"/>
      <c r="L187" s="52"/>
      <c r="M187" s="44">
        <f>SUMIFS('TRANSACTION QUOTIDIENNE'!$I$5:$I$32000,'TRANSACTION QUOTIDIENNE'!$F$5:$F$32000,'APERCU MENSUEL'!K187,'TRANSACTION QUOTIDIENNE'!$C$5:$C$32000,'APERCU MENSUEL'!$C$7)</f>
        <v>0</v>
      </c>
      <c r="N187" s="63">
        <f t="shared" si="12"/>
        <v>0</v>
      </c>
      <c r="P187" s="105"/>
      <c r="Q187" s="106"/>
      <c r="R187" s="76">
        <f>SUMIFS('TRANSACTION QUOTIDIENNE'!$H$5:$H$32000,'TRANSACTION QUOTIDIENNE'!$F$5:$F$32000,'APERCU MENSUEL'!P187,'TRANSACTION QUOTIDIENNE'!$C$5:$C$32000,'APERCU MENSUEL'!$C$7)</f>
        <v>0</v>
      </c>
      <c r="S187" s="55" t="str">
        <f t="shared" si="13"/>
        <v/>
      </c>
      <c r="U187" s="105"/>
      <c r="V187" s="106"/>
      <c r="W187" s="76">
        <f>COUNTIFS('TRANSACTION QUOTIDIENNE'!$G$5:$G$32000,'APERCU MENSUEL'!U187,'TRANSACTION QUOTIDIENNE'!$C$5:$C$32000,$C$7)</f>
        <v>0</v>
      </c>
      <c r="X187" s="55">
        <f t="shared" si="14"/>
        <v>0</v>
      </c>
    </row>
    <row r="188" spans="6:24" x14ac:dyDescent="0.3">
      <c r="F188" s="105"/>
      <c r="G188" s="106"/>
      <c r="H188" s="40">
        <f>SUMIFS('TRANSACTION QUOTIDIENNE'!$I$5:$I$32000,'TRANSACTION QUOTIDIENNE'!$F$5:$F$32000,'APERCU MENSUEL'!F188,'TRANSACTION QUOTIDIENNE'!$C$5:$C$32000,'APERCU MENSUEL'!$C$7)</f>
        <v>0</v>
      </c>
      <c r="I188" s="56" t="str">
        <f t="shared" si="15"/>
        <v/>
      </c>
      <c r="K188" s="51"/>
      <c r="L188" s="52"/>
      <c r="M188" s="44">
        <f>SUMIFS('TRANSACTION QUOTIDIENNE'!$I$5:$I$32000,'TRANSACTION QUOTIDIENNE'!$F$5:$F$32000,'APERCU MENSUEL'!K188,'TRANSACTION QUOTIDIENNE'!$C$5:$C$32000,'APERCU MENSUEL'!$C$7)</f>
        <v>0</v>
      </c>
      <c r="N188" s="63">
        <f t="shared" si="12"/>
        <v>0</v>
      </c>
      <c r="P188" s="105"/>
      <c r="Q188" s="106"/>
      <c r="R188" s="76">
        <f>SUMIFS('TRANSACTION QUOTIDIENNE'!$H$5:$H$32000,'TRANSACTION QUOTIDIENNE'!$F$5:$F$32000,'APERCU MENSUEL'!P188,'TRANSACTION QUOTIDIENNE'!$C$5:$C$32000,'APERCU MENSUEL'!$C$7)</f>
        <v>0</v>
      </c>
      <c r="S188" s="55" t="str">
        <f t="shared" si="13"/>
        <v/>
      </c>
      <c r="U188" s="105"/>
      <c r="V188" s="106"/>
      <c r="W188" s="76">
        <f>COUNTIFS('TRANSACTION QUOTIDIENNE'!$G$5:$G$32000,'APERCU MENSUEL'!U188,'TRANSACTION QUOTIDIENNE'!$C$5:$C$32000,$C$7)</f>
        <v>0</v>
      </c>
      <c r="X188" s="55">
        <f t="shared" si="14"/>
        <v>0</v>
      </c>
    </row>
    <row r="189" spans="6:24" x14ac:dyDescent="0.3">
      <c r="F189" s="105"/>
      <c r="G189" s="106"/>
      <c r="H189" s="40">
        <f>SUMIFS('TRANSACTION QUOTIDIENNE'!$I$5:$I$32000,'TRANSACTION QUOTIDIENNE'!$F$5:$F$32000,'APERCU MENSUEL'!F189,'TRANSACTION QUOTIDIENNE'!$C$5:$C$32000,'APERCU MENSUEL'!$C$7)</f>
        <v>0</v>
      </c>
      <c r="I189" s="56" t="str">
        <f t="shared" si="15"/>
        <v/>
      </c>
      <c r="K189" s="51"/>
      <c r="L189" s="52"/>
      <c r="M189" s="44">
        <f>SUMIFS('TRANSACTION QUOTIDIENNE'!$I$5:$I$32000,'TRANSACTION QUOTIDIENNE'!$F$5:$F$32000,'APERCU MENSUEL'!K189,'TRANSACTION QUOTIDIENNE'!$C$5:$C$32000,'APERCU MENSUEL'!$C$7)</f>
        <v>0</v>
      </c>
      <c r="N189" s="63">
        <f t="shared" si="12"/>
        <v>0</v>
      </c>
      <c r="P189" s="105"/>
      <c r="Q189" s="106"/>
      <c r="R189" s="76">
        <f>SUMIFS('TRANSACTION QUOTIDIENNE'!$H$5:$H$32000,'TRANSACTION QUOTIDIENNE'!$F$5:$F$32000,'APERCU MENSUEL'!P189,'TRANSACTION QUOTIDIENNE'!$C$5:$C$32000,'APERCU MENSUEL'!$C$7)</f>
        <v>0</v>
      </c>
      <c r="S189" s="55" t="str">
        <f t="shared" si="13"/>
        <v/>
      </c>
      <c r="U189" s="105"/>
      <c r="V189" s="106"/>
      <c r="W189" s="76">
        <f>COUNTIFS('TRANSACTION QUOTIDIENNE'!$G$5:$G$32000,'APERCU MENSUEL'!U189,'TRANSACTION QUOTIDIENNE'!$C$5:$C$32000,$C$7)</f>
        <v>0</v>
      </c>
      <c r="X189" s="55">
        <f t="shared" si="14"/>
        <v>0</v>
      </c>
    </row>
    <row r="190" spans="6:24" x14ac:dyDescent="0.3">
      <c r="F190" s="105"/>
      <c r="G190" s="106"/>
      <c r="H190" s="40">
        <f>SUMIFS('TRANSACTION QUOTIDIENNE'!$I$5:$I$32000,'TRANSACTION QUOTIDIENNE'!$F$5:$F$32000,'APERCU MENSUEL'!F190,'TRANSACTION QUOTIDIENNE'!$C$5:$C$32000,'APERCU MENSUEL'!$C$7)</f>
        <v>0</v>
      </c>
      <c r="I190" s="56" t="str">
        <f t="shared" si="15"/>
        <v/>
      </c>
      <c r="K190" s="51"/>
      <c r="L190" s="52"/>
      <c r="M190" s="44">
        <f>SUMIFS('TRANSACTION QUOTIDIENNE'!$I$5:$I$32000,'TRANSACTION QUOTIDIENNE'!$F$5:$F$32000,'APERCU MENSUEL'!K190,'TRANSACTION QUOTIDIENNE'!$C$5:$C$32000,'APERCU MENSUEL'!$C$7)</f>
        <v>0</v>
      </c>
      <c r="N190" s="63">
        <f t="shared" si="12"/>
        <v>0</v>
      </c>
      <c r="P190" s="105"/>
      <c r="Q190" s="106"/>
      <c r="R190" s="76">
        <f>SUMIFS('TRANSACTION QUOTIDIENNE'!$H$5:$H$32000,'TRANSACTION QUOTIDIENNE'!$F$5:$F$32000,'APERCU MENSUEL'!P190,'TRANSACTION QUOTIDIENNE'!$C$5:$C$32000,'APERCU MENSUEL'!$C$7)</f>
        <v>0</v>
      </c>
      <c r="S190" s="55" t="str">
        <f t="shared" si="13"/>
        <v/>
      </c>
      <c r="U190" s="105"/>
      <c r="V190" s="106"/>
      <c r="W190" s="76">
        <f>COUNTIFS('TRANSACTION QUOTIDIENNE'!$G$5:$G$32000,'APERCU MENSUEL'!U190,'TRANSACTION QUOTIDIENNE'!$C$5:$C$32000,$C$7)</f>
        <v>0</v>
      </c>
      <c r="X190" s="55">
        <f t="shared" si="14"/>
        <v>0</v>
      </c>
    </row>
    <row r="191" spans="6:24" x14ac:dyDescent="0.3">
      <c r="F191" s="105"/>
      <c r="G191" s="106"/>
      <c r="H191" s="40">
        <f>SUMIFS('TRANSACTION QUOTIDIENNE'!$I$5:$I$32000,'TRANSACTION QUOTIDIENNE'!$F$5:$F$32000,'APERCU MENSUEL'!F191,'TRANSACTION QUOTIDIENNE'!$C$5:$C$32000,'APERCU MENSUEL'!$C$7)</f>
        <v>0</v>
      </c>
      <c r="I191" s="56" t="str">
        <f t="shared" si="15"/>
        <v/>
      </c>
      <c r="K191" s="51"/>
      <c r="L191" s="52"/>
      <c r="M191" s="44">
        <f>SUMIFS('TRANSACTION QUOTIDIENNE'!$I$5:$I$32000,'TRANSACTION QUOTIDIENNE'!$F$5:$F$32000,'APERCU MENSUEL'!K191,'TRANSACTION QUOTIDIENNE'!$C$5:$C$32000,'APERCU MENSUEL'!$C$7)</f>
        <v>0</v>
      </c>
      <c r="N191" s="63">
        <f t="shared" si="12"/>
        <v>0</v>
      </c>
      <c r="P191" s="105"/>
      <c r="Q191" s="106"/>
      <c r="R191" s="76">
        <f>SUMIFS('TRANSACTION QUOTIDIENNE'!$H$5:$H$32000,'TRANSACTION QUOTIDIENNE'!$F$5:$F$32000,'APERCU MENSUEL'!P191,'TRANSACTION QUOTIDIENNE'!$C$5:$C$32000,'APERCU MENSUEL'!$C$7)</f>
        <v>0</v>
      </c>
      <c r="S191" s="55" t="str">
        <f t="shared" si="13"/>
        <v/>
      </c>
      <c r="U191" s="105"/>
      <c r="V191" s="106"/>
      <c r="W191" s="76">
        <f>COUNTIFS('TRANSACTION QUOTIDIENNE'!$G$5:$G$32000,'APERCU MENSUEL'!U191,'TRANSACTION QUOTIDIENNE'!$C$5:$C$32000,$C$7)</f>
        <v>0</v>
      </c>
      <c r="X191" s="55">
        <f t="shared" si="14"/>
        <v>0</v>
      </c>
    </row>
    <row r="192" spans="6:24" x14ac:dyDescent="0.3">
      <c r="F192" s="105"/>
      <c r="G192" s="106"/>
      <c r="H192" s="40">
        <f>SUMIFS('TRANSACTION QUOTIDIENNE'!$I$5:$I$32000,'TRANSACTION QUOTIDIENNE'!$F$5:$F$32000,'APERCU MENSUEL'!F192,'TRANSACTION QUOTIDIENNE'!$C$5:$C$32000,'APERCU MENSUEL'!$C$7)</f>
        <v>0</v>
      </c>
      <c r="I192" s="56" t="str">
        <f t="shared" si="15"/>
        <v/>
      </c>
      <c r="K192" s="51"/>
      <c r="L192" s="52"/>
      <c r="M192" s="44">
        <f>SUMIFS('TRANSACTION QUOTIDIENNE'!$I$5:$I$32000,'TRANSACTION QUOTIDIENNE'!$F$5:$F$32000,'APERCU MENSUEL'!K192,'TRANSACTION QUOTIDIENNE'!$C$5:$C$32000,'APERCU MENSUEL'!$C$7)</f>
        <v>0</v>
      </c>
      <c r="N192" s="63">
        <f t="shared" si="12"/>
        <v>0</v>
      </c>
      <c r="P192" s="105"/>
      <c r="Q192" s="106"/>
      <c r="R192" s="76">
        <f>SUMIFS('TRANSACTION QUOTIDIENNE'!$H$5:$H$32000,'TRANSACTION QUOTIDIENNE'!$F$5:$F$32000,'APERCU MENSUEL'!P192,'TRANSACTION QUOTIDIENNE'!$C$5:$C$32000,'APERCU MENSUEL'!$C$7)</f>
        <v>0</v>
      </c>
      <c r="S192" s="55" t="str">
        <f t="shared" si="13"/>
        <v/>
      </c>
      <c r="U192" s="105"/>
      <c r="V192" s="106"/>
      <c r="W192" s="76">
        <f>COUNTIFS('TRANSACTION QUOTIDIENNE'!$G$5:$G$32000,'APERCU MENSUEL'!U192,'TRANSACTION QUOTIDIENNE'!$C$5:$C$32000,$C$7)</f>
        <v>0</v>
      </c>
      <c r="X192" s="55">
        <f t="shared" si="14"/>
        <v>0</v>
      </c>
    </row>
    <row r="193" spans="6:24" x14ac:dyDescent="0.3">
      <c r="F193" s="105"/>
      <c r="G193" s="106"/>
      <c r="H193" s="40">
        <f>SUMIFS('TRANSACTION QUOTIDIENNE'!$I$5:$I$32000,'TRANSACTION QUOTIDIENNE'!$F$5:$F$32000,'APERCU MENSUEL'!F193,'TRANSACTION QUOTIDIENNE'!$C$5:$C$32000,'APERCU MENSUEL'!$C$7)</f>
        <v>0</v>
      </c>
      <c r="I193" s="56" t="str">
        <f t="shared" si="15"/>
        <v/>
      </c>
      <c r="K193" s="51"/>
      <c r="L193" s="52"/>
      <c r="M193" s="44">
        <f>SUMIFS('TRANSACTION QUOTIDIENNE'!$I$5:$I$32000,'TRANSACTION QUOTIDIENNE'!$F$5:$F$32000,'APERCU MENSUEL'!K193,'TRANSACTION QUOTIDIENNE'!$C$5:$C$32000,'APERCU MENSUEL'!$C$7)</f>
        <v>0</v>
      </c>
      <c r="N193" s="63">
        <f t="shared" si="12"/>
        <v>0</v>
      </c>
      <c r="P193" s="105"/>
      <c r="Q193" s="106"/>
      <c r="R193" s="76">
        <f>SUMIFS('TRANSACTION QUOTIDIENNE'!$H$5:$H$32000,'TRANSACTION QUOTIDIENNE'!$F$5:$F$32000,'APERCU MENSUEL'!P193,'TRANSACTION QUOTIDIENNE'!$C$5:$C$32000,'APERCU MENSUEL'!$C$7)</f>
        <v>0</v>
      </c>
      <c r="S193" s="55" t="str">
        <f t="shared" si="13"/>
        <v/>
      </c>
      <c r="U193" s="105"/>
      <c r="V193" s="106"/>
      <c r="W193" s="76">
        <f>COUNTIFS('TRANSACTION QUOTIDIENNE'!$G$5:$G$32000,'APERCU MENSUEL'!U193,'TRANSACTION QUOTIDIENNE'!$C$5:$C$32000,$C$7)</f>
        <v>0</v>
      </c>
      <c r="X193" s="55">
        <f t="shared" si="14"/>
        <v>0</v>
      </c>
    </row>
    <row r="194" spans="6:24" x14ac:dyDescent="0.3">
      <c r="F194" s="105"/>
      <c r="G194" s="106"/>
      <c r="H194" s="40">
        <f>SUMIFS('TRANSACTION QUOTIDIENNE'!$I$5:$I$32000,'TRANSACTION QUOTIDIENNE'!$F$5:$F$32000,'APERCU MENSUEL'!F194,'TRANSACTION QUOTIDIENNE'!$C$5:$C$32000,'APERCU MENSUEL'!$C$7)</f>
        <v>0</v>
      </c>
      <c r="I194" s="56" t="str">
        <f t="shared" si="15"/>
        <v/>
      </c>
      <c r="K194" s="51"/>
      <c r="L194" s="52"/>
      <c r="M194" s="44">
        <f>SUMIFS('TRANSACTION QUOTIDIENNE'!$I$5:$I$32000,'TRANSACTION QUOTIDIENNE'!$F$5:$F$32000,'APERCU MENSUEL'!K194,'TRANSACTION QUOTIDIENNE'!$C$5:$C$32000,'APERCU MENSUEL'!$C$7)</f>
        <v>0</v>
      </c>
      <c r="N194" s="63">
        <f t="shared" si="12"/>
        <v>0</v>
      </c>
      <c r="P194" s="105"/>
      <c r="Q194" s="106"/>
      <c r="R194" s="76">
        <f>SUMIFS('TRANSACTION QUOTIDIENNE'!$H$5:$H$32000,'TRANSACTION QUOTIDIENNE'!$F$5:$F$32000,'APERCU MENSUEL'!P194,'TRANSACTION QUOTIDIENNE'!$C$5:$C$32000,'APERCU MENSUEL'!$C$7)</f>
        <v>0</v>
      </c>
      <c r="S194" s="55" t="str">
        <f t="shared" si="13"/>
        <v/>
      </c>
      <c r="U194" s="105"/>
      <c r="V194" s="106"/>
      <c r="W194" s="76">
        <f>COUNTIFS('TRANSACTION QUOTIDIENNE'!$G$5:$G$32000,'APERCU MENSUEL'!U194,'TRANSACTION QUOTIDIENNE'!$C$5:$C$32000,$C$7)</f>
        <v>0</v>
      </c>
      <c r="X194" s="55">
        <f t="shared" si="14"/>
        <v>0</v>
      </c>
    </row>
    <row r="195" spans="6:24" x14ac:dyDescent="0.3">
      <c r="F195" s="105"/>
      <c r="G195" s="106"/>
      <c r="H195" s="40">
        <f>SUMIFS('TRANSACTION QUOTIDIENNE'!$I$5:$I$32000,'TRANSACTION QUOTIDIENNE'!$F$5:$F$32000,'APERCU MENSUEL'!F195,'TRANSACTION QUOTIDIENNE'!$C$5:$C$32000,'APERCU MENSUEL'!$C$7)</f>
        <v>0</v>
      </c>
      <c r="I195" s="56" t="str">
        <f t="shared" si="15"/>
        <v/>
      </c>
      <c r="K195" s="51"/>
      <c r="L195" s="52"/>
      <c r="M195" s="44">
        <f>SUMIFS('TRANSACTION QUOTIDIENNE'!$I$5:$I$32000,'TRANSACTION QUOTIDIENNE'!$F$5:$F$32000,'APERCU MENSUEL'!K195,'TRANSACTION QUOTIDIENNE'!$C$5:$C$32000,'APERCU MENSUEL'!$C$7)</f>
        <v>0</v>
      </c>
      <c r="N195" s="63">
        <f t="shared" si="12"/>
        <v>0</v>
      </c>
      <c r="P195" s="105"/>
      <c r="Q195" s="106"/>
      <c r="R195" s="76">
        <f>SUMIFS('TRANSACTION QUOTIDIENNE'!$H$5:$H$32000,'TRANSACTION QUOTIDIENNE'!$F$5:$F$32000,'APERCU MENSUEL'!P195,'TRANSACTION QUOTIDIENNE'!$C$5:$C$32000,'APERCU MENSUEL'!$C$7)</f>
        <v>0</v>
      </c>
      <c r="S195" s="55" t="str">
        <f t="shared" si="13"/>
        <v/>
      </c>
      <c r="U195" s="105"/>
      <c r="V195" s="106"/>
      <c r="W195" s="76">
        <f>COUNTIFS('TRANSACTION QUOTIDIENNE'!$G$5:$G$32000,'APERCU MENSUEL'!U195,'TRANSACTION QUOTIDIENNE'!$C$5:$C$32000,$C$7)</f>
        <v>0</v>
      </c>
      <c r="X195" s="55">
        <f t="shared" si="14"/>
        <v>0</v>
      </c>
    </row>
    <row r="196" spans="6:24" x14ac:dyDescent="0.3">
      <c r="F196" s="105"/>
      <c r="G196" s="106"/>
      <c r="H196" s="40">
        <f>SUMIFS('TRANSACTION QUOTIDIENNE'!$I$5:$I$32000,'TRANSACTION QUOTIDIENNE'!$F$5:$F$32000,'APERCU MENSUEL'!F196,'TRANSACTION QUOTIDIENNE'!$C$5:$C$32000,'APERCU MENSUEL'!$C$7)</f>
        <v>0</v>
      </c>
      <c r="I196" s="56" t="str">
        <f t="shared" si="15"/>
        <v/>
      </c>
      <c r="K196" s="51"/>
      <c r="L196" s="52"/>
      <c r="M196" s="44">
        <f>SUMIFS('TRANSACTION QUOTIDIENNE'!$I$5:$I$32000,'TRANSACTION QUOTIDIENNE'!$F$5:$F$32000,'APERCU MENSUEL'!K196,'TRANSACTION QUOTIDIENNE'!$C$5:$C$32000,'APERCU MENSUEL'!$C$7)</f>
        <v>0</v>
      </c>
      <c r="N196" s="63">
        <f t="shared" si="12"/>
        <v>0</v>
      </c>
      <c r="P196" s="105"/>
      <c r="Q196" s="106"/>
      <c r="R196" s="76">
        <f>SUMIFS('TRANSACTION QUOTIDIENNE'!$H$5:$H$32000,'TRANSACTION QUOTIDIENNE'!$F$5:$F$32000,'APERCU MENSUEL'!P196,'TRANSACTION QUOTIDIENNE'!$C$5:$C$32000,'APERCU MENSUEL'!$C$7)</f>
        <v>0</v>
      </c>
      <c r="S196" s="55" t="str">
        <f t="shared" si="13"/>
        <v/>
      </c>
      <c r="U196" s="105"/>
      <c r="V196" s="106"/>
      <c r="W196" s="76">
        <f>COUNTIFS('TRANSACTION QUOTIDIENNE'!$G$5:$G$32000,'APERCU MENSUEL'!U196,'TRANSACTION QUOTIDIENNE'!$C$5:$C$32000,$C$7)</f>
        <v>0</v>
      </c>
      <c r="X196" s="55">
        <f t="shared" si="14"/>
        <v>0</v>
      </c>
    </row>
    <row r="197" spans="6:24" x14ac:dyDescent="0.3">
      <c r="F197" s="105"/>
      <c r="G197" s="106"/>
      <c r="H197" s="40">
        <f>SUMIFS('TRANSACTION QUOTIDIENNE'!$I$5:$I$32000,'TRANSACTION QUOTIDIENNE'!$F$5:$F$32000,'APERCU MENSUEL'!F197,'TRANSACTION QUOTIDIENNE'!$C$5:$C$32000,'APERCU MENSUEL'!$C$7)</f>
        <v>0</v>
      </c>
      <c r="I197" s="56" t="str">
        <f t="shared" si="15"/>
        <v/>
      </c>
      <c r="K197" s="51"/>
      <c r="L197" s="52"/>
      <c r="M197" s="44">
        <f>SUMIFS('TRANSACTION QUOTIDIENNE'!$I$5:$I$32000,'TRANSACTION QUOTIDIENNE'!$F$5:$F$32000,'APERCU MENSUEL'!K197,'TRANSACTION QUOTIDIENNE'!$C$5:$C$32000,'APERCU MENSUEL'!$C$7)</f>
        <v>0</v>
      </c>
      <c r="N197" s="63">
        <f t="shared" si="12"/>
        <v>0</v>
      </c>
      <c r="P197" s="105"/>
      <c r="Q197" s="106"/>
      <c r="R197" s="76">
        <f>SUMIFS('TRANSACTION QUOTIDIENNE'!$H$5:$H$32000,'TRANSACTION QUOTIDIENNE'!$F$5:$F$32000,'APERCU MENSUEL'!P197,'TRANSACTION QUOTIDIENNE'!$C$5:$C$32000,'APERCU MENSUEL'!$C$7)</f>
        <v>0</v>
      </c>
      <c r="S197" s="55" t="str">
        <f t="shared" si="13"/>
        <v/>
      </c>
      <c r="U197" s="105"/>
      <c r="V197" s="106"/>
      <c r="W197" s="76">
        <f>COUNTIFS('TRANSACTION QUOTIDIENNE'!$G$5:$G$32000,'APERCU MENSUEL'!U197,'TRANSACTION QUOTIDIENNE'!$C$5:$C$32000,$C$7)</f>
        <v>0</v>
      </c>
      <c r="X197" s="55">
        <f t="shared" si="14"/>
        <v>0</v>
      </c>
    </row>
    <row r="198" spans="6:24" x14ac:dyDescent="0.3">
      <c r="F198" s="105"/>
      <c r="G198" s="106"/>
      <c r="H198" s="40">
        <f>SUMIFS('TRANSACTION QUOTIDIENNE'!$I$5:$I$32000,'TRANSACTION QUOTIDIENNE'!$F$5:$F$32000,'APERCU MENSUEL'!F198,'TRANSACTION QUOTIDIENNE'!$C$5:$C$32000,'APERCU MENSUEL'!$C$7)</f>
        <v>0</v>
      </c>
      <c r="I198" s="56" t="str">
        <f t="shared" si="15"/>
        <v/>
      </c>
      <c r="K198" s="51"/>
      <c r="L198" s="52"/>
      <c r="M198" s="44">
        <f>SUMIFS('TRANSACTION QUOTIDIENNE'!$I$5:$I$32000,'TRANSACTION QUOTIDIENNE'!$F$5:$F$32000,'APERCU MENSUEL'!K198,'TRANSACTION QUOTIDIENNE'!$C$5:$C$32000,'APERCU MENSUEL'!$C$7)</f>
        <v>0</v>
      </c>
      <c r="N198" s="63">
        <f t="shared" si="12"/>
        <v>0</v>
      </c>
      <c r="P198" s="105"/>
      <c r="Q198" s="106"/>
      <c r="R198" s="76">
        <f>SUMIFS('TRANSACTION QUOTIDIENNE'!$H$5:$H$32000,'TRANSACTION QUOTIDIENNE'!$F$5:$F$32000,'APERCU MENSUEL'!P198,'TRANSACTION QUOTIDIENNE'!$C$5:$C$32000,'APERCU MENSUEL'!$C$7)</f>
        <v>0</v>
      </c>
      <c r="S198" s="55" t="str">
        <f t="shared" si="13"/>
        <v/>
      </c>
      <c r="U198" s="105"/>
      <c r="V198" s="106"/>
      <c r="W198" s="76">
        <f>COUNTIFS('TRANSACTION QUOTIDIENNE'!$G$5:$G$32000,'APERCU MENSUEL'!U198,'TRANSACTION QUOTIDIENNE'!$C$5:$C$32000,$C$7)</f>
        <v>0</v>
      </c>
      <c r="X198" s="55">
        <f t="shared" si="14"/>
        <v>0</v>
      </c>
    </row>
    <row r="199" spans="6:24" x14ac:dyDescent="0.3">
      <c r="F199" s="105"/>
      <c r="G199" s="106"/>
      <c r="H199" s="40">
        <f>SUMIFS('TRANSACTION QUOTIDIENNE'!$I$5:$I$32000,'TRANSACTION QUOTIDIENNE'!$F$5:$F$32000,'APERCU MENSUEL'!F199,'TRANSACTION QUOTIDIENNE'!$C$5:$C$32000,'APERCU MENSUEL'!$C$7)</f>
        <v>0</v>
      </c>
      <c r="I199" s="56" t="str">
        <f t="shared" si="15"/>
        <v/>
      </c>
      <c r="K199" s="51"/>
      <c r="L199" s="52"/>
      <c r="M199" s="44">
        <f>SUMIFS('TRANSACTION QUOTIDIENNE'!$I$5:$I$32000,'TRANSACTION QUOTIDIENNE'!$F$5:$F$32000,'APERCU MENSUEL'!K199,'TRANSACTION QUOTIDIENNE'!$C$5:$C$32000,'APERCU MENSUEL'!$C$7)</f>
        <v>0</v>
      </c>
      <c r="N199" s="63">
        <f t="shared" si="12"/>
        <v>0</v>
      </c>
      <c r="P199" s="105"/>
      <c r="Q199" s="106"/>
      <c r="R199" s="76">
        <f>SUMIFS('TRANSACTION QUOTIDIENNE'!$H$5:$H$32000,'TRANSACTION QUOTIDIENNE'!$F$5:$F$32000,'APERCU MENSUEL'!P199,'TRANSACTION QUOTIDIENNE'!$C$5:$C$32000,'APERCU MENSUEL'!$C$7)</f>
        <v>0</v>
      </c>
      <c r="S199" s="55" t="str">
        <f t="shared" si="13"/>
        <v/>
      </c>
      <c r="U199" s="105"/>
      <c r="V199" s="106"/>
      <c r="W199" s="76">
        <f>COUNTIFS('TRANSACTION QUOTIDIENNE'!$G$5:$G$32000,'APERCU MENSUEL'!U199,'TRANSACTION QUOTIDIENNE'!$C$5:$C$32000,$C$7)</f>
        <v>0</v>
      </c>
      <c r="X199" s="55">
        <f t="shared" si="14"/>
        <v>0</v>
      </c>
    </row>
    <row r="200" spans="6:24" x14ac:dyDescent="0.3">
      <c r="F200" s="105"/>
      <c r="G200" s="106"/>
      <c r="H200" s="40">
        <f>SUMIFS('TRANSACTION QUOTIDIENNE'!$I$5:$I$32000,'TRANSACTION QUOTIDIENNE'!$F$5:$F$32000,'APERCU MENSUEL'!F200,'TRANSACTION QUOTIDIENNE'!$C$5:$C$32000,'APERCU MENSUEL'!$C$7)</f>
        <v>0</v>
      </c>
      <c r="I200" s="56" t="str">
        <f t="shared" si="15"/>
        <v/>
      </c>
      <c r="K200" s="51"/>
      <c r="L200" s="52"/>
      <c r="M200" s="44">
        <f>SUMIFS('TRANSACTION QUOTIDIENNE'!$I$5:$I$32000,'TRANSACTION QUOTIDIENNE'!$F$5:$F$32000,'APERCU MENSUEL'!K200,'TRANSACTION QUOTIDIENNE'!$C$5:$C$32000,'APERCU MENSUEL'!$C$7)</f>
        <v>0</v>
      </c>
      <c r="N200" s="63">
        <f t="shared" si="12"/>
        <v>0</v>
      </c>
      <c r="P200" s="105"/>
      <c r="Q200" s="106"/>
      <c r="R200" s="76">
        <f>SUMIFS('TRANSACTION QUOTIDIENNE'!$H$5:$H$32000,'TRANSACTION QUOTIDIENNE'!$F$5:$F$32000,'APERCU MENSUEL'!P200,'TRANSACTION QUOTIDIENNE'!$C$5:$C$32000,'APERCU MENSUEL'!$C$7)</f>
        <v>0</v>
      </c>
      <c r="S200" s="55" t="str">
        <f t="shared" si="13"/>
        <v/>
      </c>
      <c r="U200" s="105"/>
      <c r="V200" s="106"/>
      <c r="W200" s="76">
        <f>COUNTIFS('TRANSACTION QUOTIDIENNE'!$G$5:$G$32000,'APERCU MENSUEL'!U200,'TRANSACTION QUOTIDIENNE'!$C$5:$C$32000,$C$7)</f>
        <v>0</v>
      </c>
      <c r="X200" s="55">
        <f t="shared" si="14"/>
        <v>0</v>
      </c>
    </row>
    <row r="201" spans="6:24" x14ac:dyDescent="0.3">
      <c r="F201" s="105"/>
      <c r="G201" s="106"/>
      <c r="H201" s="40">
        <f>SUMIFS('TRANSACTION QUOTIDIENNE'!$I$5:$I$32000,'TRANSACTION QUOTIDIENNE'!$F$5:$F$32000,'APERCU MENSUEL'!F201,'TRANSACTION QUOTIDIENNE'!$C$5:$C$32000,'APERCU MENSUEL'!$C$7)</f>
        <v>0</v>
      </c>
      <c r="I201" s="56" t="str">
        <f t="shared" si="15"/>
        <v/>
      </c>
      <c r="K201" s="51"/>
      <c r="L201" s="52"/>
      <c r="M201" s="44">
        <f>SUMIFS('TRANSACTION QUOTIDIENNE'!$I$5:$I$32000,'TRANSACTION QUOTIDIENNE'!$F$5:$F$32000,'APERCU MENSUEL'!K201,'TRANSACTION QUOTIDIENNE'!$C$5:$C$32000,'APERCU MENSUEL'!$C$7)</f>
        <v>0</v>
      </c>
      <c r="N201" s="63">
        <f t="shared" si="12"/>
        <v>0</v>
      </c>
      <c r="P201" s="105"/>
      <c r="Q201" s="106"/>
      <c r="R201" s="76">
        <f>SUMIFS('TRANSACTION QUOTIDIENNE'!$H$5:$H$32000,'TRANSACTION QUOTIDIENNE'!$F$5:$F$32000,'APERCU MENSUEL'!P201,'TRANSACTION QUOTIDIENNE'!$C$5:$C$32000,'APERCU MENSUEL'!$C$7)</f>
        <v>0</v>
      </c>
      <c r="S201" s="55" t="str">
        <f t="shared" si="13"/>
        <v/>
      </c>
      <c r="U201" s="105"/>
      <c r="V201" s="106"/>
      <c r="W201" s="76">
        <f>COUNTIFS('TRANSACTION QUOTIDIENNE'!$G$5:$G$32000,'APERCU MENSUEL'!U201,'TRANSACTION QUOTIDIENNE'!$C$5:$C$32000,$C$7)</f>
        <v>0</v>
      </c>
      <c r="X201" s="55">
        <f t="shared" si="14"/>
        <v>0</v>
      </c>
    </row>
    <row r="202" spans="6:24" x14ac:dyDescent="0.3">
      <c r="F202" s="105"/>
      <c r="G202" s="106"/>
      <c r="H202" s="40">
        <f>SUMIFS('TRANSACTION QUOTIDIENNE'!$I$5:$I$32000,'TRANSACTION QUOTIDIENNE'!$F$5:$F$32000,'APERCU MENSUEL'!F202,'TRANSACTION QUOTIDIENNE'!$C$5:$C$32000,'APERCU MENSUEL'!$C$7)</f>
        <v>0</v>
      </c>
      <c r="I202" s="56" t="str">
        <f t="shared" si="15"/>
        <v/>
      </c>
      <c r="K202" s="51"/>
      <c r="L202" s="52"/>
      <c r="M202" s="44">
        <f>SUMIFS('TRANSACTION QUOTIDIENNE'!$I$5:$I$32000,'TRANSACTION QUOTIDIENNE'!$F$5:$F$32000,'APERCU MENSUEL'!K202,'TRANSACTION QUOTIDIENNE'!$C$5:$C$32000,'APERCU MENSUEL'!$C$7)</f>
        <v>0</v>
      </c>
      <c r="N202" s="63">
        <f t="shared" si="12"/>
        <v>0</v>
      </c>
      <c r="P202" s="105"/>
      <c r="Q202" s="106"/>
      <c r="R202" s="76">
        <f>SUMIFS('TRANSACTION QUOTIDIENNE'!$H$5:$H$32000,'TRANSACTION QUOTIDIENNE'!$F$5:$F$32000,'APERCU MENSUEL'!P202,'TRANSACTION QUOTIDIENNE'!$C$5:$C$32000,'APERCU MENSUEL'!$C$7)</f>
        <v>0</v>
      </c>
      <c r="S202" s="55" t="str">
        <f t="shared" si="13"/>
        <v/>
      </c>
      <c r="U202" s="105"/>
      <c r="V202" s="106"/>
      <c r="W202" s="76">
        <f>COUNTIFS('TRANSACTION QUOTIDIENNE'!$G$5:$G$32000,'APERCU MENSUEL'!U202,'TRANSACTION QUOTIDIENNE'!$C$5:$C$32000,$C$7)</f>
        <v>0</v>
      </c>
      <c r="X202" s="55">
        <f t="shared" si="14"/>
        <v>0</v>
      </c>
    </row>
    <row r="203" spans="6:24" x14ac:dyDescent="0.3">
      <c r="F203" s="105"/>
      <c r="G203" s="106"/>
      <c r="H203" s="40">
        <f>SUMIFS('TRANSACTION QUOTIDIENNE'!$I$5:$I$32000,'TRANSACTION QUOTIDIENNE'!$F$5:$F$32000,'APERCU MENSUEL'!F203,'TRANSACTION QUOTIDIENNE'!$C$5:$C$32000,'APERCU MENSUEL'!$C$7)</f>
        <v>0</v>
      </c>
      <c r="I203" s="56" t="str">
        <f t="shared" si="15"/>
        <v/>
      </c>
      <c r="K203" s="51"/>
      <c r="L203" s="52"/>
      <c r="M203" s="44">
        <f>SUMIFS('TRANSACTION QUOTIDIENNE'!$I$5:$I$32000,'TRANSACTION QUOTIDIENNE'!$F$5:$F$32000,'APERCU MENSUEL'!K203,'TRANSACTION QUOTIDIENNE'!$C$5:$C$32000,'APERCU MENSUEL'!$C$7)</f>
        <v>0</v>
      </c>
      <c r="N203" s="63">
        <f t="shared" si="12"/>
        <v>0</v>
      </c>
      <c r="P203" s="105"/>
      <c r="Q203" s="106"/>
      <c r="R203" s="76">
        <f>SUMIFS('TRANSACTION QUOTIDIENNE'!$H$5:$H$32000,'TRANSACTION QUOTIDIENNE'!$F$5:$F$32000,'APERCU MENSUEL'!P203,'TRANSACTION QUOTIDIENNE'!$C$5:$C$32000,'APERCU MENSUEL'!$C$7)</f>
        <v>0</v>
      </c>
      <c r="S203" s="55" t="str">
        <f t="shared" si="13"/>
        <v/>
      </c>
      <c r="U203" s="105"/>
      <c r="V203" s="106"/>
      <c r="W203" s="76">
        <f>COUNTIFS('TRANSACTION QUOTIDIENNE'!$G$5:$G$32000,'APERCU MENSUEL'!U203,'TRANSACTION QUOTIDIENNE'!$C$5:$C$32000,$C$7)</f>
        <v>0</v>
      </c>
      <c r="X203" s="55">
        <f t="shared" si="14"/>
        <v>0</v>
      </c>
    </row>
    <row r="204" spans="6:24" x14ac:dyDescent="0.3">
      <c r="F204" s="105"/>
      <c r="G204" s="106"/>
      <c r="H204" s="40">
        <f>SUMIFS('TRANSACTION QUOTIDIENNE'!$I$5:$I$32000,'TRANSACTION QUOTIDIENNE'!$F$5:$F$32000,'APERCU MENSUEL'!F204,'TRANSACTION QUOTIDIENNE'!$C$5:$C$32000,'APERCU MENSUEL'!$C$7)</f>
        <v>0</v>
      </c>
      <c r="I204" s="56" t="str">
        <f t="shared" si="15"/>
        <v/>
      </c>
      <c r="K204" s="51"/>
      <c r="L204" s="52"/>
      <c r="M204" s="44">
        <f>SUMIFS('TRANSACTION QUOTIDIENNE'!$I$5:$I$32000,'TRANSACTION QUOTIDIENNE'!$F$5:$F$32000,'APERCU MENSUEL'!K204,'TRANSACTION QUOTIDIENNE'!$C$5:$C$32000,'APERCU MENSUEL'!$C$7)</f>
        <v>0</v>
      </c>
      <c r="N204" s="63">
        <f t="shared" si="12"/>
        <v>0</v>
      </c>
      <c r="P204" s="105"/>
      <c r="Q204" s="106"/>
      <c r="R204" s="76">
        <f>SUMIFS('TRANSACTION QUOTIDIENNE'!$H$5:$H$32000,'TRANSACTION QUOTIDIENNE'!$F$5:$F$32000,'APERCU MENSUEL'!P204,'TRANSACTION QUOTIDIENNE'!$C$5:$C$32000,'APERCU MENSUEL'!$C$7)</f>
        <v>0</v>
      </c>
      <c r="S204" s="55" t="str">
        <f t="shared" si="13"/>
        <v/>
      </c>
      <c r="U204" s="105"/>
      <c r="V204" s="106"/>
      <c r="W204" s="76">
        <f>COUNTIFS('TRANSACTION QUOTIDIENNE'!$G$5:$G$32000,'APERCU MENSUEL'!U204,'TRANSACTION QUOTIDIENNE'!$C$5:$C$32000,$C$7)</f>
        <v>0</v>
      </c>
      <c r="X204" s="55">
        <f t="shared" si="14"/>
        <v>0</v>
      </c>
    </row>
    <row r="205" spans="6:24" x14ac:dyDescent="0.3">
      <c r="F205" s="105"/>
      <c r="G205" s="106"/>
      <c r="H205" s="40">
        <f>SUMIFS('TRANSACTION QUOTIDIENNE'!$I$5:$I$32000,'TRANSACTION QUOTIDIENNE'!$F$5:$F$32000,'APERCU MENSUEL'!F205,'TRANSACTION QUOTIDIENNE'!$C$5:$C$32000,'APERCU MENSUEL'!$C$7)</f>
        <v>0</v>
      </c>
      <c r="I205" s="56" t="str">
        <f t="shared" si="15"/>
        <v/>
      </c>
      <c r="K205" s="51"/>
      <c r="L205" s="52"/>
      <c r="M205" s="44">
        <f>SUMIFS('TRANSACTION QUOTIDIENNE'!$I$5:$I$32000,'TRANSACTION QUOTIDIENNE'!$F$5:$F$32000,'APERCU MENSUEL'!K205,'TRANSACTION QUOTIDIENNE'!$C$5:$C$32000,'APERCU MENSUEL'!$C$7)</f>
        <v>0</v>
      </c>
      <c r="N205" s="63">
        <f t="shared" si="12"/>
        <v>0</v>
      </c>
      <c r="P205" s="105"/>
      <c r="Q205" s="106"/>
      <c r="R205" s="76">
        <f>SUMIFS('TRANSACTION QUOTIDIENNE'!$H$5:$H$32000,'TRANSACTION QUOTIDIENNE'!$F$5:$F$32000,'APERCU MENSUEL'!P205,'TRANSACTION QUOTIDIENNE'!$C$5:$C$32000,'APERCU MENSUEL'!$C$7)</f>
        <v>0</v>
      </c>
      <c r="S205" s="55" t="str">
        <f t="shared" si="13"/>
        <v/>
      </c>
      <c r="U205" s="105"/>
      <c r="V205" s="106"/>
      <c r="W205" s="76">
        <f>COUNTIFS('TRANSACTION QUOTIDIENNE'!$G$5:$G$32000,'APERCU MENSUEL'!U205,'TRANSACTION QUOTIDIENNE'!$C$5:$C$32000,$C$7)</f>
        <v>0</v>
      </c>
      <c r="X205" s="55">
        <f t="shared" si="14"/>
        <v>0</v>
      </c>
    </row>
    <row r="206" spans="6:24" x14ac:dyDescent="0.3">
      <c r="F206" s="105"/>
      <c r="G206" s="106"/>
      <c r="H206" s="40">
        <f>SUMIFS('TRANSACTION QUOTIDIENNE'!$I$5:$I$32000,'TRANSACTION QUOTIDIENNE'!$F$5:$F$32000,'APERCU MENSUEL'!F206,'TRANSACTION QUOTIDIENNE'!$C$5:$C$32000,'APERCU MENSUEL'!$C$7)</f>
        <v>0</v>
      </c>
      <c r="I206" s="56" t="str">
        <f t="shared" si="15"/>
        <v/>
      </c>
      <c r="K206" s="51"/>
      <c r="L206" s="52"/>
      <c r="M206" s="44">
        <f>SUMIFS('TRANSACTION QUOTIDIENNE'!$I$5:$I$32000,'TRANSACTION QUOTIDIENNE'!$F$5:$F$32000,'APERCU MENSUEL'!K206,'TRANSACTION QUOTIDIENNE'!$C$5:$C$32000,'APERCU MENSUEL'!$C$7)</f>
        <v>0</v>
      </c>
      <c r="N206" s="63">
        <f t="shared" si="12"/>
        <v>0</v>
      </c>
      <c r="P206" s="105"/>
      <c r="Q206" s="106"/>
      <c r="R206" s="76">
        <f>SUMIFS('TRANSACTION QUOTIDIENNE'!$H$5:$H$32000,'TRANSACTION QUOTIDIENNE'!$F$5:$F$32000,'APERCU MENSUEL'!P206,'TRANSACTION QUOTIDIENNE'!$C$5:$C$32000,'APERCU MENSUEL'!$C$7)</f>
        <v>0</v>
      </c>
      <c r="S206" s="55" t="str">
        <f t="shared" si="13"/>
        <v/>
      </c>
      <c r="U206" s="105"/>
      <c r="V206" s="106"/>
      <c r="W206" s="76">
        <f>COUNTIFS('TRANSACTION QUOTIDIENNE'!$G$5:$G$32000,'APERCU MENSUEL'!U206,'TRANSACTION QUOTIDIENNE'!$C$5:$C$32000,$C$7)</f>
        <v>0</v>
      </c>
      <c r="X206" s="55">
        <f t="shared" si="14"/>
        <v>0</v>
      </c>
    </row>
    <row r="207" spans="6:24" x14ac:dyDescent="0.3">
      <c r="F207" s="105"/>
      <c r="G207" s="106"/>
      <c r="H207" s="40">
        <f>SUMIFS('TRANSACTION QUOTIDIENNE'!$I$5:$I$32000,'TRANSACTION QUOTIDIENNE'!$F$5:$F$32000,'APERCU MENSUEL'!F207,'TRANSACTION QUOTIDIENNE'!$C$5:$C$32000,'APERCU MENSUEL'!$C$7)</f>
        <v>0</v>
      </c>
      <c r="I207" s="56" t="str">
        <f t="shared" si="15"/>
        <v/>
      </c>
      <c r="K207" s="51"/>
      <c r="L207" s="52"/>
      <c r="M207" s="44">
        <f>SUMIFS('TRANSACTION QUOTIDIENNE'!$I$5:$I$32000,'TRANSACTION QUOTIDIENNE'!$F$5:$F$32000,'APERCU MENSUEL'!K207,'TRANSACTION QUOTIDIENNE'!$C$5:$C$32000,'APERCU MENSUEL'!$C$7)</f>
        <v>0</v>
      </c>
      <c r="N207" s="63">
        <f t="shared" si="12"/>
        <v>0</v>
      </c>
      <c r="P207" s="105"/>
      <c r="Q207" s="106"/>
      <c r="R207" s="76">
        <f>SUMIFS('TRANSACTION QUOTIDIENNE'!$H$5:$H$32000,'TRANSACTION QUOTIDIENNE'!$F$5:$F$32000,'APERCU MENSUEL'!P207,'TRANSACTION QUOTIDIENNE'!$C$5:$C$32000,'APERCU MENSUEL'!$C$7)</f>
        <v>0</v>
      </c>
      <c r="S207" s="55" t="str">
        <f t="shared" si="13"/>
        <v/>
      </c>
      <c r="U207" s="105"/>
      <c r="V207" s="106"/>
      <c r="W207" s="76">
        <f>COUNTIFS('TRANSACTION QUOTIDIENNE'!$G$5:$G$32000,'APERCU MENSUEL'!U207,'TRANSACTION QUOTIDIENNE'!$C$5:$C$32000,$C$7)</f>
        <v>0</v>
      </c>
      <c r="X207" s="55">
        <f t="shared" si="14"/>
        <v>0</v>
      </c>
    </row>
    <row r="208" spans="6:24" x14ac:dyDescent="0.3">
      <c r="F208" s="105"/>
      <c r="G208" s="106"/>
      <c r="H208" s="40">
        <f>SUMIFS('TRANSACTION QUOTIDIENNE'!$I$5:$I$32000,'TRANSACTION QUOTIDIENNE'!$F$5:$F$32000,'APERCU MENSUEL'!F208,'TRANSACTION QUOTIDIENNE'!$C$5:$C$32000,'APERCU MENSUEL'!$C$7)</f>
        <v>0</v>
      </c>
      <c r="I208" s="56" t="str">
        <f t="shared" si="15"/>
        <v/>
      </c>
      <c r="K208" s="51"/>
      <c r="L208" s="52"/>
      <c r="M208" s="44">
        <f>SUMIFS('TRANSACTION QUOTIDIENNE'!$I$5:$I$32000,'TRANSACTION QUOTIDIENNE'!$F$5:$F$32000,'APERCU MENSUEL'!K208,'TRANSACTION QUOTIDIENNE'!$C$5:$C$32000,'APERCU MENSUEL'!$C$7)</f>
        <v>0</v>
      </c>
      <c r="N208" s="63">
        <f t="shared" si="12"/>
        <v>0</v>
      </c>
      <c r="P208" s="105"/>
      <c r="Q208" s="106"/>
      <c r="R208" s="76">
        <f>SUMIFS('TRANSACTION QUOTIDIENNE'!$H$5:$H$32000,'TRANSACTION QUOTIDIENNE'!$F$5:$F$32000,'APERCU MENSUEL'!P208,'TRANSACTION QUOTIDIENNE'!$C$5:$C$32000,'APERCU MENSUEL'!$C$7)</f>
        <v>0</v>
      </c>
      <c r="S208" s="55" t="str">
        <f t="shared" si="13"/>
        <v/>
      </c>
      <c r="U208" s="105"/>
      <c r="V208" s="106"/>
      <c r="W208" s="76">
        <f>COUNTIFS('TRANSACTION QUOTIDIENNE'!$G$5:$G$32000,'APERCU MENSUEL'!U208,'TRANSACTION QUOTIDIENNE'!$C$5:$C$32000,$C$7)</f>
        <v>0</v>
      </c>
      <c r="X208" s="55">
        <f t="shared" si="14"/>
        <v>0</v>
      </c>
    </row>
    <row r="209" spans="6:24" x14ac:dyDescent="0.3">
      <c r="F209" s="105"/>
      <c r="G209" s="106"/>
      <c r="H209" s="40">
        <f>SUMIFS('TRANSACTION QUOTIDIENNE'!$I$5:$I$32000,'TRANSACTION QUOTIDIENNE'!$F$5:$F$32000,'APERCU MENSUEL'!F209,'TRANSACTION QUOTIDIENNE'!$C$5:$C$32000,'APERCU MENSUEL'!$C$7)</f>
        <v>0</v>
      </c>
      <c r="I209" s="56" t="str">
        <f t="shared" si="15"/>
        <v/>
      </c>
      <c r="K209" s="51"/>
      <c r="L209" s="52"/>
      <c r="M209" s="44">
        <f>SUMIFS('TRANSACTION QUOTIDIENNE'!$I$5:$I$32000,'TRANSACTION QUOTIDIENNE'!$F$5:$F$32000,'APERCU MENSUEL'!K209,'TRANSACTION QUOTIDIENNE'!$C$5:$C$32000,'APERCU MENSUEL'!$C$7)</f>
        <v>0</v>
      </c>
      <c r="N209" s="63">
        <f t="shared" si="12"/>
        <v>0</v>
      </c>
      <c r="P209" s="105"/>
      <c r="Q209" s="106"/>
      <c r="R209" s="76">
        <f>SUMIFS('TRANSACTION QUOTIDIENNE'!$H$5:$H$32000,'TRANSACTION QUOTIDIENNE'!$F$5:$F$32000,'APERCU MENSUEL'!P209,'TRANSACTION QUOTIDIENNE'!$C$5:$C$32000,'APERCU MENSUEL'!$C$7)</f>
        <v>0</v>
      </c>
      <c r="S209" s="55" t="str">
        <f t="shared" si="13"/>
        <v/>
      </c>
      <c r="U209" s="105"/>
      <c r="V209" s="106"/>
      <c r="W209" s="76">
        <f>COUNTIFS('TRANSACTION QUOTIDIENNE'!$G$5:$G$32000,'APERCU MENSUEL'!U209,'TRANSACTION QUOTIDIENNE'!$C$5:$C$32000,$C$7)</f>
        <v>0</v>
      </c>
      <c r="X209" s="55">
        <f t="shared" si="14"/>
        <v>0</v>
      </c>
    </row>
    <row r="210" spans="6:24" x14ac:dyDescent="0.3">
      <c r="F210" s="105"/>
      <c r="G210" s="106"/>
      <c r="H210" s="40">
        <f>SUMIFS('TRANSACTION QUOTIDIENNE'!$I$5:$I$32000,'TRANSACTION QUOTIDIENNE'!$F$5:$F$32000,'APERCU MENSUEL'!F210,'TRANSACTION QUOTIDIENNE'!$C$5:$C$32000,'APERCU MENSUEL'!$C$7)</f>
        <v>0</v>
      </c>
      <c r="I210" s="56" t="str">
        <f t="shared" si="15"/>
        <v/>
      </c>
      <c r="K210" s="51"/>
      <c r="L210" s="52"/>
      <c r="M210" s="44">
        <f>SUMIFS('TRANSACTION QUOTIDIENNE'!$I$5:$I$32000,'TRANSACTION QUOTIDIENNE'!$F$5:$F$32000,'APERCU MENSUEL'!K210,'TRANSACTION QUOTIDIENNE'!$C$5:$C$32000,'APERCU MENSUEL'!$C$7)</f>
        <v>0</v>
      </c>
      <c r="N210" s="63">
        <f t="shared" si="12"/>
        <v>0</v>
      </c>
      <c r="P210" s="105"/>
      <c r="Q210" s="106"/>
      <c r="R210" s="76">
        <f>SUMIFS('TRANSACTION QUOTIDIENNE'!$H$5:$H$32000,'TRANSACTION QUOTIDIENNE'!$F$5:$F$32000,'APERCU MENSUEL'!P210,'TRANSACTION QUOTIDIENNE'!$C$5:$C$32000,'APERCU MENSUEL'!$C$7)</f>
        <v>0</v>
      </c>
      <c r="S210" s="55" t="str">
        <f t="shared" si="13"/>
        <v/>
      </c>
      <c r="U210" s="105"/>
      <c r="V210" s="106"/>
      <c r="W210" s="76">
        <f>COUNTIFS('TRANSACTION QUOTIDIENNE'!$G$5:$G$32000,'APERCU MENSUEL'!U210,'TRANSACTION QUOTIDIENNE'!$C$5:$C$32000,$C$7)</f>
        <v>0</v>
      </c>
      <c r="X210" s="55">
        <f t="shared" si="14"/>
        <v>0</v>
      </c>
    </row>
    <row r="211" spans="6:24" x14ac:dyDescent="0.3">
      <c r="F211" s="105"/>
      <c r="G211" s="106"/>
      <c r="H211" s="40">
        <f>SUMIFS('TRANSACTION QUOTIDIENNE'!$I$5:$I$32000,'TRANSACTION QUOTIDIENNE'!$F$5:$F$32000,'APERCU MENSUEL'!F211,'TRANSACTION QUOTIDIENNE'!$C$5:$C$32000,'APERCU MENSUEL'!$C$7)</f>
        <v>0</v>
      </c>
      <c r="I211" s="56" t="str">
        <f t="shared" si="15"/>
        <v/>
      </c>
      <c r="K211" s="51"/>
      <c r="L211" s="52"/>
      <c r="M211" s="44">
        <f>SUMIFS('TRANSACTION QUOTIDIENNE'!$I$5:$I$32000,'TRANSACTION QUOTIDIENNE'!$F$5:$F$32000,'APERCU MENSUEL'!K211,'TRANSACTION QUOTIDIENNE'!$C$5:$C$32000,'APERCU MENSUEL'!$C$7)</f>
        <v>0</v>
      </c>
      <c r="N211" s="63">
        <f t="shared" si="12"/>
        <v>0</v>
      </c>
      <c r="P211" s="105"/>
      <c r="Q211" s="106"/>
      <c r="R211" s="76">
        <f>SUMIFS('TRANSACTION QUOTIDIENNE'!$H$5:$H$32000,'TRANSACTION QUOTIDIENNE'!$F$5:$F$32000,'APERCU MENSUEL'!P211,'TRANSACTION QUOTIDIENNE'!$C$5:$C$32000,'APERCU MENSUEL'!$C$7)</f>
        <v>0</v>
      </c>
      <c r="S211" s="55" t="str">
        <f t="shared" si="13"/>
        <v/>
      </c>
      <c r="U211" s="105"/>
      <c r="V211" s="106"/>
      <c r="W211" s="76">
        <f>COUNTIFS('TRANSACTION QUOTIDIENNE'!$G$5:$G$32000,'APERCU MENSUEL'!U211,'TRANSACTION QUOTIDIENNE'!$C$5:$C$32000,$C$7)</f>
        <v>0</v>
      </c>
      <c r="X211" s="55">
        <f t="shared" si="14"/>
        <v>0</v>
      </c>
    </row>
    <row r="212" spans="6:24" x14ac:dyDescent="0.3">
      <c r="F212" s="105"/>
      <c r="G212" s="106"/>
      <c r="H212" s="40">
        <f>SUMIFS('TRANSACTION QUOTIDIENNE'!$I$5:$I$32000,'TRANSACTION QUOTIDIENNE'!$F$5:$F$32000,'APERCU MENSUEL'!F212,'TRANSACTION QUOTIDIENNE'!$C$5:$C$32000,'APERCU MENSUEL'!$C$7)</f>
        <v>0</v>
      </c>
      <c r="I212" s="56" t="str">
        <f t="shared" si="15"/>
        <v/>
      </c>
      <c r="K212" s="51"/>
      <c r="L212" s="52"/>
      <c r="M212" s="44">
        <f>SUMIFS('TRANSACTION QUOTIDIENNE'!$I$5:$I$32000,'TRANSACTION QUOTIDIENNE'!$F$5:$F$32000,'APERCU MENSUEL'!K212,'TRANSACTION QUOTIDIENNE'!$C$5:$C$32000,'APERCU MENSUEL'!$C$7)</f>
        <v>0</v>
      </c>
      <c r="N212" s="63">
        <f t="shared" si="12"/>
        <v>0</v>
      </c>
      <c r="P212" s="105"/>
      <c r="Q212" s="106"/>
      <c r="R212" s="76">
        <f>SUMIFS('TRANSACTION QUOTIDIENNE'!$H$5:$H$32000,'TRANSACTION QUOTIDIENNE'!$F$5:$F$32000,'APERCU MENSUEL'!P212,'TRANSACTION QUOTIDIENNE'!$C$5:$C$32000,'APERCU MENSUEL'!$C$7)</f>
        <v>0</v>
      </c>
      <c r="S212" s="55" t="str">
        <f t="shared" si="13"/>
        <v/>
      </c>
      <c r="U212" s="105"/>
      <c r="V212" s="106"/>
      <c r="W212" s="76">
        <f>COUNTIFS('TRANSACTION QUOTIDIENNE'!$G$5:$G$32000,'APERCU MENSUEL'!U212,'TRANSACTION QUOTIDIENNE'!$C$5:$C$32000,$C$7)</f>
        <v>0</v>
      </c>
      <c r="X212" s="55">
        <f t="shared" si="14"/>
        <v>0</v>
      </c>
    </row>
    <row r="213" spans="6:24" x14ac:dyDescent="0.3">
      <c r="F213" s="105"/>
      <c r="G213" s="106"/>
      <c r="H213" s="40">
        <f>SUMIFS('TRANSACTION QUOTIDIENNE'!$I$5:$I$32000,'TRANSACTION QUOTIDIENNE'!$F$5:$F$32000,'APERCU MENSUEL'!F213,'TRANSACTION QUOTIDIENNE'!$C$5:$C$32000,'APERCU MENSUEL'!$C$7)</f>
        <v>0</v>
      </c>
      <c r="I213" s="56" t="str">
        <f t="shared" si="15"/>
        <v/>
      </c>
      <c r="K213" s="51"/>
      <c r="L213" s="52"/>
      <c r="M213" s="44">
        <f>SUMIFS('TRANSACTION QUOTIDIENNE'!$I$5:$I$32000,'TRANSACTION QUOTIDIENNE'!$F$5:$F$32000,'APERCU MENSUEL'!K213,'TRANSACTION QUOTIDIENNE'!$C$5:$C$32000,'APERCU MENSUEL'!$C$7)</f>
        <v>0</v>
      </c>
      <c r="N213" s="63">
        <f t="shared" si="12"/>
        <v>0</v>
      </c>
      <c r="P213" s="105"/>
      <c r="Q213" s="106"/>
      <c r="R213" s="76">
        <f>SUMIFS('TRANSACTION QUOTIDIENNE'!$H$5:$H$32000,'TRANSACTION QUOTIDIENNE'!$F$5:$F$32000,'APERCU MENSUEL'!P213,'TRANSACTION QUOTIDIENNE'!$C$5:$C$32000,'APERCU MENSUEL'!$C$7)</f>
        <v>0</v>
      </c>
      <c r="S213" s="55" t="str">
        <f t="shared" si="13"/>
        <v/>
      </c>
      <c r="U213" s="105"/>
      <c r="V213" s="106"/>
      <c r="W213" s="76">
        <f>COUNTIFS('TRANSACTION QUOTIDIENNE'!$G$5:$G$32000,'APERCU MENSUEL'!U213,'TRANSACTION QUOTIDIENNE'!$C$5:$C$32000,$C$7)</f>
        <v>0</v>
      </c>
      <c r="X213" s="55">
        <f t="shared" si="14"/>
        <v>0</v>
      </c>
    </row>
    <row r="214" spans="6:24" x14ac:dyDescent="0.3">
      <c r="F214" s="105"/>
      <c r="G214" s="106"/>
      <c r="H214" s="40">
        <f>SUMIFS('TRANSACTION QUOTIDIENNE'!$I$5:$I$32000,'TRANSACTION QUOTIDIENNE'!$F$5:$F$32000,'APERCU MENSUEL'!F214,'TRANSACTION QUOTIDIENNE'!$C$5:$C$32000,'APERCU MENSUEL'!$C$7)</f>
        <v>0</v>
      </c>
      <c r="I214" s="56" t="str">
        <f t="shared" si="15"/>
        <v/>
      </c>
      <c r="K214" s="51"/>
      <c r="L214" s="52"/>
      <c r="M214" s="44">
        <f>SUMIFS('TRANSACTION QUOTIDIENNE'!$I$5:$I$32000,'TRANSACTION QUOTIDIENNE'!$F$5:$F$32000,'APERCU MENSUEL'!K214,'TRANSACTION QUOTIDIENNE'!$C$5:$C$32000,'APERCU MENSUEL'!$C$7)</f>
        <v>0</v>
      </c>
      <c r="N214" s="63">
        <f t="shared" si="12"/>
        <v>0</v>
      </c>
      <c r="P214" s="105"/>
      <c r="Q214" s="106"/>
      <c r="R214" s="76">
        <f>SUMIFS('TRANSACTION QUOTIDIENNE'!$H$5:$H$32000,'TRANSACTION QUOTIDIENNE'!$F$5:$F$32000,'APERCU MENSUEL'!P214,'TRANSACTION QUOTIDIENNE'!$C$5:$C$32000,'APERCU MENSUEL'!$C$7)</f>
        <v>0</v>
      </c>
      <c r="S214" s="55" t="str">
        <f t="shared" si="13"/>
        <v/>
      </c>
      <c r="U214" s="105"/>
      <c r="V214" s="106"/>
      <c r="W214" s="76">
        <f>COUNTIFS('TRANSACTION QUOTIDIENNE'!$G$5:$G$32000,'APERCU MENSUEL'!U214,'TRANSACTION QUOTIDIENNE'!$C$5:$C$32000,$C$7)</f>
        <v>0</v>
      </c>
      <c r="X214" s="55">
        <f t="shared" si="14"/>
        <v>0</v>
      </c>
    </row>
    <row r="215" spans="6:24" x14ac:dyDescent="0.3">
      <c r="F215" s="105"/>
      <c r="G215" s="106"/>
      <c r="H215" s="40">
        <f>SUMIFS('TRANSACTION QUOTIDIENNE'!$I$5:$I$32000,'TRANSACTION QUOTIDIENNE'!$F$5:$F$32000,'APERCU MENSUEL'!F215,'TRANSACTION QUOTIDIENNE'!$C$5:$C$32000,'APERCU MENSUEL'!$C$7)</f>
        <v>0</v>
      </c>
      <c r="I215" s="56" t="str">
        <f t="shared" si="15"/>
        <v/>
      </c>
      <c r="K215" s="51"/>
      <c r="L215" s="52"/>
      <c r="M215" s="44">
        <f>SUMIFS('TRANSACTION QUOTIDIENNE'!$I$5:$I$32000,'TRANSACTION QUOTIDIENNE'!$F$5:$F$32000,'APERCU MENSUEL'!K215,'TRANSACTION QUOTIDIENNE'!$C$5:$C$32000,'APERCU MENSUEL'!$C$7)</f>
        <v>0</v>
      </c>
      <c r="N215" s="63">
        <f t="shared" si="12"/>
        <v>0</v>
      </c>
      <c r="P215" s="105"/>
      <c r="Q215" s="106"/>
      <c r="R215" s="76">
        <f>SUMIFS('TRANSACTION QUOTIDIENNE'!$H$5:$H$32000,'TRANSACTION QUOTIDIENNE'!$F$5:$F$32000,'APERCU MENSUEL'!P215,'TRANSACTION QUOTIDIENNE'!$C$5:$C$32000,'APERCU MENSUEL'!$C$7)</f>
        <v>0</v>
      </c>
      <c r="S215" s="55" t="str">
        <f t="shared" si="13"/>
        <v/>
      </c>
      <c r="U215" s="105"/>
      <c r="V215" s="106"/>
      <c r="W215" s="76">
        <f>COUNTIFS('TRANSACTION QUOTIDIENNE'!$G$5:$G$32000,'APERCU MENSUEL'!U215,'TRANSACTION QUOTIDIENNE'!$C$5:$C$32000,$C$7)</f>
        <v>0</v>
      </c>
      <c r="X215" s="55">
        <f t="shared" si="14"/>
        <v>0</v>
      </c>
    </row>
    <row r="216" spans="6:24" x14ac:dyDescent="0.3">
      <c r="F216" s="105"/>
      <c r="G216" s="106"/>
      <c r="H216" s="40">
        <f>SUMIFS('TRANSACTION QUOTIDIENNE'!$I$5:$I$32000,'TRANSACTION QUOTIDIENNE'!$F$5:$F$32000,'APERCU MENSUEL'!F216,'TRANSACTION QUOTIDIENNE'!$C$5:$C$32000,'APERCU MENSUEL'!$C$7)</f>
        <v>0</v>
      </c>
      <c r="I216" s="56" t="str">
        <f t="shared" si="15"/>
        <v/>
      </c>
      <c r="K216" s="51"/>
      <c r="L216" s="52"/>
      <c r="M216" s="44">
        <f>SUMIFS('TRANSACTION QUOTIDIENNE'!$I$5:$I$32000,'TRANSACTION QUOTIDIENNE'!$F$5:$F$32000,'APERCU MENSUEL'!K216,'TRANSACTION QUOTIDIENNE'!$C$5:$C$32000,'APERCU MENSUEL'!$C$7)</f>
        <v>0</v>
      </c>
      <c r="N216" s="63">
        <f t="shared" si="12"/>
        <v>0</v>
      </c>
      <c r="P216" s="105"/>
      <c r="Q216" s="106"/>
      <c r="R216" s="76">
        <f>SUMIFS('TRANSACTION QUOTIDIENNE'!$H$5:$H$32000,'TRANSACTION QUOTIDIENNE'!$F$5:$F$32000,'APERCU MENSUEL'!P216,'TRANSACTION QUOTIDIENNE'!$C$5:$C$32000,'APERCU MENSUEL'!$C$7)</f>
        <v>0</v>
      </c>
      <c r="S216" s="55" t="str">
        <f t="shared" si="13"/>
        <v/>
      </c>
      <c r="U216" s="105"/>
      <c r="V216" s="106"/>
      <c r="W216" s="76">
        <f>COUNTIFS('TRANSACTION QUOTIDIENNE'!$G$5:$G$32000,'APERCU MENSUEL'!U216,'TRANSACTION QUOTIDIENNE'!$C$5:$C$32000,$C$7)</f>
        <v>0</v>
      </c>
      <c r="X216" s="55">
        <f t="shared" si="14"/>
        <v>0</v>
      </c>
    </row>
    <row r="217" spans="6:24" x14ac:dyDescent="0.3">
      <c r="F217" s="105"/>
      <c r="G217" s="106"/>
      <c r="H217" s="40">
        <f>SUMIFS('TRANSACTION QUOTIDIENNE'!$I$5:$I$32000,'TRANSACTION QUOTIDIENNE'!$F$5:$F$32000,'APERCU MENSUEL'!F217,'TRANSACTION QUOTIDIENNE'!$C$5:$C$32000,'APERCU MENSUEL'!$C$7)</f>
        <v>0</v>
      </c>
      <c r="I217" s="56" t="str">
        <f t="shared" si="15"/>
        <v/>
      </c>
      <c r="K217" s="51"/>
      <c r="L217" s="52"/>
      <c r="M217" s="44">
        <f>SUMIFS('TRANSACTION QUOTIDIENNE'!$I$5:$I$32000,'TRANSACTION QUOTIDIENNE'!$F$5:$F$32000,'APERCU MENSUEL'!K217,'TRANSACTION QUOTIDIENNE'!$C$5:$C$32000,'APERCU MENSUEL'!$C$7)</f>
        <v>0</v>
      </c>
      <c r="N217" s="63">
        <f t="shared" si="12"/>
        <v>0</v>
      </c>
      <c r="P217" s="105"/>
      <c r="Q217" s="106"/>
      <c r="R217" s="76">
        <f>SUMIFS('TRANSACTION QUOTIDIENNE'!$H$5:$H$32000,'TRANSACTION QUOTIDIENNE'!$F$5:$F$32000,'APERCU MENSUEL'!P217,'TRANSACTION QUOTIDIENNE'!$C$5:$C$32000,'APERCU MENSUEL'!$C$7)</f>
        <v>0</v>
      </c>
      <c r="S217" s="55" t="str">
        <f t="shared" si="13"/>
        <v/>
      </c>
      <c r="U217" s="105"/>
      <c r="V217" s="106"/>
      <c r="W217" s="76">
        <f>COUNTIFS('TRANSACTION QUOTIDIENNE'!$G$5:$G$32000,'APERCU MENSUEL'!U217,'TRANSACTION QUOTIDIENNE'!$C$5:$C$32000,$C$7)</f>
        <v>0</v>
      </c>
      <c r="X217" s="55">
        <f t="shared" si="14"/>
        <v>0</v>
      </c>
    </row>
    <row r="218" spans="6:24" x14ac:dyDescent="0.3">
      <c r="F218" s="105"/>
      <c r="G218" s="106"/>
      <c r="H218" s="40">
        <f>SUMIFS('TRANSACTION QUOTIDIENNE'!$I$5:$I$32000,'TRANSACTION QUOTIDIENNE'!$F$5:$F$32000,'APERCU MENSUEL'!F218,'TRANSACTION QUOTIDIENNE'!$C$5:$C$32000,'APERCU MENSUEL'!$C$7)</f>
        <v>0</v>
      </c>
      <c r="I218" s="56" t="str">
        <f t="shared" si="15"/>
        <v/>
      </c>
      <c r="K218" s="51"/>
      <c r="L218" s="52"/>
      <c r="M218" s="44">
        <f>SUMIFS('TRANSACTION QUOTIDIENNE'!$I$5:$I$32000,'TRANSACTION QUOTIDIENNE'!$F$5:$F$32000,'APERCU MENSUEL'!K218,'TRANSACTION QUOTIDIENNE'!$C$5:$C$32000,'APERCU MENSUEL'!$C$7)</f>
        <v>0</v>
      </c>
      <c r="N218" s="63">
        <f t="shared" si="12"/>
        <v>0</v>
      </c>
      <c r="P218" s="105"/>
      <c r="Q218" s="106"/>
      <c r="R218" s="76">
        <f>SUMIFS('TRANSACTION QUOTIDIENNE'!$H$5:$H$32000,'TRANSACTION QUOTIDIENNE'!$F$5:$F$32000,'APERCU MENSUEL'!P218,'TRANSACTION QUOTIDIENNE'!$C$5:$C$32000,'APERCU MENSUEL'!$C$7)</f>
        <v>0</v>
      </c>
      <c r="S218" s="55" t="str">
        <f t="shared" si="13"/>
        <v/>
      </c>
      <c r="U218" s="105"/>
      <c r="V218" s="106"/>
      <c r="W218" s="76">
        <f>COUNTIFS('TRANSACTION QUOTIDIENNE'!$G$5:$G$32000,'APERCU MENSUEL'!U218,'TRANSACTION QUOTIDIENNE'!$C$5:$C$32000,$C$7)</f>
        <v>0</v>
      </c>
      <c r="X218" s="55">
        <f t="shared" si="14"/>
        <v>0</v>
      </c>
    </row>
    <row r="219" spans="6:24" x14ac:dyDescent="0.3">
      <c r="F219" s="105"/>
      <c r="G219" s="106"/>
      <c r="H219" s="40">
        <f>SUMIFS('TRANSACTION QUOTIDIENNE'!$I$5:$I$32000,'TRANSACTION QUOTIDIENNE'!$F$5:$F$32000,'APERCU MENSUEL'!F219,'TRANSACTION QUOTIDIENNE'!$C$5:$C$32000,'APERCU MENSUEL'!$C$7)</f>
        <v>0</v>
      </c>
      <c r="I219" s="56" t="str">
        <f t="shared" si="15"/>
        <v/>
      </c>
      <c r="K219" s="51"/>
      <c r="L219" s="52"/>
      <c r="M219" s="44">
        <f>SUMIFS('TRANSACTION QUOTIDIENNE'!$I$5:$I$32000,'TRANSACTION QUOTIDIENNE'!$F$5:$F$32000,'APERCU MENSUEL'!K219,'TRANSACTION QUOTIDIENNE'!$C$5:$C$32000,'APERCU MENSUEL'!$C$7)</f>
        <v>0</v>
      </c>
      <c r="N219" s="63">
        <f t="shared" si="12"/>
        <v>0</v>
      </c>
      <c r="P219" s="105"/>
      <c r="Q219" s="106"/>
      <c r="R219" s="76">
        <f>SUMIFS('TRANSACTION QUOTIDIENNE'!$H$5:$H$32000,'TRANSACTION QUOTIDIENNE'!$F$5:$F$32000,'APERCU MENSUEL'!P219,'TRANSACTION QUOTIDIENNE'!$C$5:$C$32000,'APERCU MENSUEL'!$C$7)</f>
        <v>0</v>
      </c>
      <c r="S219" s="55" t="str">
        <f t="shared" si="13"/>
        <v/>
      </c>
      <c r="U219" s="105"/>
      <c r="V219" s="106"/>
      <c r="W219" s="76">
        <f>COUNTIFS('TRANSACTION QUOTIDIENNE'!$G$5:$G$32000,'APERCU MENSUEL'!U219,'TRANSACTION QUOTIDIENNE'!$C$5:$C$32000,$C$7)</f>
        <v>0</v>
      </c>
      <c r="X219" s="55">
        <f t="shared" si="14"/>
        <v>0</v>
      </c>
    </row>
    <row r="220" spans="6:24" x14ac:dyDescent="0.3">
      <c r="F220" s="105"/>
      <c r="G220" s="106"/>
      <c r="H220" s="40">
        <f>SUMIFS('TRANSACTION QUOTIDIENNE'!$I$5:$I$32000,'TRANSACTION QUOTIDIENNE'!$F$5:$F$32000,'APERCU MENSUEL'!F220,'TRANSACTION QUOTIDIENNE'!$C$5:$C$32000,'APERCU MENSUEL'!$C$7)</f>
        <v>0</v>
      </c>
      <c r="I220" s="56" t="str">
        <f t="shared" si="15"/>
        <v/>
      </c>
      <c r="K220" s="51"/>
      <c r="L220" s="52"/>
      <c r="M220" s="44">
        <f>SUMIFS('TRANSACTION QUOTIDIENNE'!$I$5:$I$32000,'TRANSACTION QUOTIDIENNE'!$F$5:$F$32000,'APERCU MENSUEL'!K220,'TRANSACTION QUOTIDIENNE'!$C$5:$C$32000,'APERCU MENSUEL'!$C$7)</f>
        <v>0</v>
      </c>
      <c r="N220" s="63">
        <f t="shared" si="12"/>
        <v>0</v>
      </c>
      <c r="P220" s="105"/>
      <c r="Q220" s="106"/>
      <c r="R220" s="76">
        <f>SUMIFS('TRANSACTION QUOTIDIENNE'!$H$5:$H$32000,'TRANSACTION QUOTIDIENNE'!$F$5:$F$32000,'APERCU MENSUEL'!P220,'TRANSACTION QUOTIDIENNE'!$C$5:$C$32000,'APERCU MENSUEL'!$C$7)</f>
        <v>0</v>
      </c>
      <c r="S220" s="55" t="str">
        <f t="shared" si="13"/>
        <v/>
      </c>
      <c r="U220" s="105"/>
      <c r="V220" s="106"/>
      <c r="W220" s="76">
        <f>COUNTIFS('TRANSACTION QUOTIDIENNE'!$G$5:$G$32000,'APERCU MENSUEL'!U220,'TRANSACTION QUOTIDIENNE'!$C$5:$C$32000,$C$7)</f>
        <v>0</v>
      </c>
      <c r="X220" s="55">
        <f t="shared" si="14"/>
        <v>0</v>
      </c>
    </row>
    <row r="221" spans="6:24" x14ac:dyDescent="0.3">
      <c r="F221" s="105"/>
      <c r="G221" s="106"/>
      <c r="H221" s="40">
        <f>SUMIFS('TRANSACTION QUOTIDIENNE'!$I$5:$I$32000,'TRANSACTION QUOTIDIENNE'!$F$5:$F$32000,'APERCU MENSUEL'!F221,'TRANSACTION QUOTIDIENNE'!$C$5:$C$32000,'APERCU MENSUEL'!$C$7)</f>
        <v>0</v>
      </c>
      <c r="I221" s="56" t="str">
        <f t="shared" si="15"/>
        <v/>
      </c>
      <c r="K221" s="51"/>
      <c r="L221" s="52"/>
      <c r="M221" s="44">
        <f>SUMIFS('TRANSACTION QUOTIDIENNE'!$I$5:$I$32000,'TRANSACTION QUOTIDIENNE'!$F$5:$F$32000,'APERCU MENSUEL'!K221,'TRANSACTION QUOTIDIENNE'!$C$5:$C$32000,'APERCU MENSUEL'!$C$7)</f>
        <v>0</v>
      </c>
      <c r="N221" s="63">
        <f t="shared" ref="N221:N261" si="16">IFERROR(+M221/SUM($M$27:$M$262),"")</f>
        <v>0</v>
      </c>
      <c r="P221" s="105"/>
      <c r="Q221" s="106"/>
      <c r="R221" s="76">
        <f>SUMIFS('TRANSACTION QUOTIDIENNE'!$H$5:$H$32000,'TRANSACTION QUOTIDIENNE'!$F$5:$F$32000,'APERCU MENSUEL'!P221,'TRANSACTION QUOTIDIENNE'!$C$5:$C$32000,'APERCU MENSUEL'!$C$7)</f>
        <v>0</v>
      </c>
      <c r="S221" s="55" t="str">
        <f t="shared" ref="S221:S261" si="17">IFERROR(+R221/SUM($R$27:$R$262),"")</f>
        <v/>
      </c>
      <c r="U221" s="105"/>
      <c r="V221" s="106"/>
      <c r="W221" s="76">
        <f>COUNTIFS('TRANSACTION QUOTIDIENNE'!$G$5:$G$32000,'APERCU MENSUEL'!U221,'TRANSACTION QUOTIDIENNE'!$C$5:$C$32000,$C$7)</f>
        <v>0</v>
      </c>
      <c r="X221" s="55">
        <f t="shared" ref="X221:X261" si="18">IFERROR(+W221/SUM($W$27:$W$262),"")</f>
        <v>0</v>
      </c>
    </row>
    <row r="222" spans="6:24" x14ac:dyDescent="0.3">
      <c r="F222" s="105"/>
      <c r="G222" s="106"/>
      <c r="H222" s="40">
        <f>SUMIFS('TRANSACTION QUOTIDIENNE'!$I$5:$I$32000,'TRANSACTION QUOTIDIENNE'!$F$5:$F$32000,'APERCU MENSUEL'!F222,'TRANSACTION QUOTIDIENNE'!$C$5:$C$32000,'APERCU MENSUEL'!$C$7)</f>
        <v>0</v>
      </c>
      <c r="I222" s="56" t="str">
        <f t="shared" ref="I222:I261" si="19">IFERROR(+H222/SUM($H$27:$H$262),"")</f>
        <v/>
      </c>
      <c r="K222" s="51"/>
      <c r="L222" s="52"/>
      <c r="M222" s="44">
        <f>SUMIFS('TRANSACTION QUOTIDIENNE'!$I$5:$I$32000,'TRANSACTION QUOTIDIENNE'!$F$5:$F$32000,'APERCU MENSUEL'!K222,'TRANSACTION QUOTIDIENNE'!$C$5:$C$32000,'APERCU MENSUEL'!$C$7)</f>
        <v>0</v>
      </c>
      <c r="N222" s="63">
        <f t="shared" si="16"/>
        <v>0</v>
      </c>
      <c r="P222" s="105"/>
      <c r="Q222" s="106"/>
      <c r="R222" s="76">
        <f>SUMIFS('TRANSACTION QUOTIDIENNE'!$H$5:$H$32000,'TRANSACTION QUOTIDIENNE'!$F$5:$F$32000,'APERCU MENSUEL'!P222,'TRANSACTION QUOTIDIENNE'!$C$5:$C$32000,'APERCU MENSUEL'!$C$7)</f>
        <v>0</v>
      </c>
      <c r="S222" s="55" t="str">
        <f t="shared" si="17"/>
        <v/>
      </c>
      <c r="U222" s="105"/>
      <c r="V222" s="106"/>
      <c r="W222" s="76">
        <f>COUNTIFS('TRANSACTION QUOTIDIENNE'!$G$5:$G$32000,'APERCU MENSUEL'!U222,'TRANSACTION QUOTIDIENNE'!$C$5:$C$32000,$C$7)</f>
        <v>0</v>
      </c>
      <c r="X222" s="55">
        <f t="shared" si="18"/>
        <v>0</v>
      </c>
    </row>
    <row r="223" spans="6:24" x14ac:dyDescent="0.3">
      <c r="F223" s="105"/>
      <c r="G223" s="106"/>
      <c r="H223" s="40">
        <f>SUMIFS('TRANSACTION QUOTIDIENNE'!$I$5:$I$32000,'TRANSACTION QUOTIDIENNE'!$F$5:$F$32000,'APERCU MENSUEL'!F223,'TRANSACTION QUOTIDIENNE'!$C$5:$C$32000,'APERCU MENSUEL'!$C$7)</f>
        <v>0</v>
      </c>
      <c r="I223" s="56" t="str">
        <f t="shared" si="19"/>
        <v/>
      </c>
      <c r="K223" s="51"/>
      <c r="L223" s="52"/>
      <c r="M223" s="44">
        <f>SUMIFS('TRANSACTION QUOTIDIENNE'!$I$5:$I$32000,'TRANSACTION QUOTIDIENNE'!$F$5:$F$32000,'APERCU MENSUEL'!K223,'TRANSACTION QUOTIDIENNE'!$C$5:$C$32000,'APERCU MENSUEL'!$C$7)</f>
        <v>0</v>
      </c>
      <c r="N223" s="63">
        <f t="shared" si="16"/>
        <v>0</v>
      </c>
      <c r="P223" s="105"/>
      <c r="Q223" s="106"/>
      <c r="R223" s="76">
        <f>SUMIFS('TRANSACTION QUOTIDIENNE'!$H$5:$H$32000,'TRANSACTION QUOTIDIENNE'!$F$5:$F$32000,'APERCU MENSUEL'!P223,'TRANSACTION QUOTIDIENNE'!$C$5:$C$32000,'APERCU MENSUEL'!$C$7)</f>
        <v>0</v>
      </c>
      <c r="S223" s="55" t="str">
        <f t="shared" si="17"/>
        <v/>
      </c>
      <c r="U223" s="105"/>
      <c r="V223" s="106"/>
      <c r="W223" s="76">
        <f>COUNTIFS('TRANSACTION QUOTIDIENNE'!$G$5:$G$32000,'APERCU MENSUEL'!U223,'TRANSACTION QUOTIDIENNE'!$C$5:$C$32000,$C$7)</f>
        <v>0</v>
      </c>
      <c r="X223" s="55">
        <f t="shared" si="18"/>
        <v>0</v>
      </c>
    </row>
    <row r="224" spans="6:24" x14ac:dyDescent="0.3">
      <c r="F224" s="105"/>
      <c r="G224" s="106"/>
      <c r="H224" s="40">
        <f>SUMIFS('TRANSACTION QUOTIDIENNE'!$I$5:$I$32000,'TRANSACTION QUOTIDIENNE'!$F$5:$F$32000,'APERCU MENSUEL'!F224,'TRANSACTION QUOTIDIENNE'!$C$5:$C$32000,'APERCU MENSUEL'!$C$7)</f>
        <v>0</v>
      </c>
      <c r="I224" s="56" t="str">
        <f t="shared" si="19"/>
        <v/>
      </c>
      <c r="K224" s="51"/>
      <c r="L224" s="52"/>
      <c r="M224" s="44">
        <f>SUMIFS('TRANSACTION QUOTIDIENNE'!$I$5:$I$32000,'TRANSACTION QUOTIDIENNE'!$F$5:$F$32000,'APERCU MENSUEL'!K224,'TRANSACTION QUOTIDIENNE'!$C$5:$C$32000,'APERCU MENSUEL'!$C$7)</f>
        <v>0</v>
      </c>
      <c r="N224" s="63">
        <f t="shared" si="16"/>
        <v>0</v>
      </c>
      <c r="P224" s="105"/>
      <c r="Q224" s="106"/>
      <c r="R224" s="76">
        <f>SUMIFS('TRANSACTION QUOTIDIENNE'!$H$5:$H$32000,'TRANSACTION QUOTIDIENNE'!$F$5:$F$32000,'APERCU MENSUEL'!P224,'TRANSACTION QUOTIDIENNE'!$C$5:$C$32000,'APERCU MENSUEL'!$C$7)</f>
        <v>0</v>
      </c>
      <c r="S224" s="55" t="str">
        <f t="shared" si="17"/>
        <v/>
      </c>
      <c r="U224" s="105"/>
      <c r="V224" s="106"/>
      <c r="W224" s="76">
        <f>COUNTIFS('TRANSACTION QUOTIDIENNE'!$G$5:$G$32000,'APERCU MENSUEL'!U224,'TRANSACTION QUOTIDIENNE'!$C$5:$C$32000,$C$7)</f>
        <v>0</v>
      </c>
      <c r="X224" s="55">
        <f t="shared" si="18"/>
        <v>0</v>
      </c>
    </row>
    <row r="225" spans="6:24" x14ac:dyDescent="0.3">
      <c r="F225" s="105"/>
      <c r="G225" s="106"/>
      <c r="H225" s="40">
        <f>SUMIFS('TRANSACTION QUOTIDIENNE'!$I$5:$I$32000,'TRANSACTION QUOTIDIENNE'!$F$5:$F$32000,'APERCU MENSUEL'!F225,'TRANSACTION QUOTIDIENNE'!$C$5:$C$32000,'APERCU MENSUEL'!$C$7)</f>
        <v>0</v>
      </c>
      <c r="I225" s="56" t="str">
        <f t="shared" si="19"/>
        <v/>
      </c>
      <c r="K225" s="51"/>
      <c r="L225" s="52"/>
      <c r="M225" s="44">
        <f>SUMIFS('TRANSACTION QUOTIDIENNE'!$I$5:$I$32000,'TRANSACTION QUOTIDIENNE'!$F$5:$F$32000,'APERCU MENSUEL'!K225,'TRANSACTION QUOTIDIENNE'!$C$5:$C$32000,'APERCU MENSUEL'!$C$7)</f>
        <v>0</v>
      </c>
      <c r="N225" s="63">
        <f t="shared" si="16"/>
        <v>0</v>
      </c>
      <c r="P225" s="105"/>
      <c r="Q225" s="106"/>
      <c r="R225" s="76">
        <f>SUMIFS('TRANSACTION QUOTIDIENNE'!$H$5:$H$32000,'TRANSACTION QUOTIDIENNE'!$F$5:$F$32000,'APERCU MENSUEL'!P225,'TRANSACTION QUOTIDIENNE'!$C$5:$C$32000,'APERCU MENSUEL'!$C$7)</f>
        <v>0</v>
      </c>
      <c r="S225" s="55" t="str">
        <f t="shared" si="17"/>
        <v/>
      </c>
      <c r="U225" s="105"/>
      <c r="V225" s="106"/>
      <c r="W225" s="76">
        <f>COUNTIFS('TRANSACTION QUOTIDIENNE'!$G$5:$G$32000,'APERCU MENSUEL'!U225,'TRANSACTION QUOTIDIENNE'!$C$5:$C$32000,$C$7)</f>
        <v>0</v>
      </c>
      <c r="X225" s="55">
        <f t="shared" si="18"/>
        <v>0</v>
      </c>
    </row>
    <row r="226" spans="6:24" x14ac:dyDescent="0.3">
      <c r="F226" s="105"/>
      <c r="G226" s="106"/>
      <c r="H226" s="40">
        <f>SUMIFS('TRANSACTION QUOTIDIENNE'!$I$5:$I$32000,'TRANSACTION QUOTIDIENNE'!$F$5:$F$32000,'APERCU MENSUEL'!F226,'TRANSACTION QUOTIDIENNE'!$C$5:$C$32000,'APERCU MENSUEL'!$C$7)</f>
        <v>0</v>
      </c>
      <c r="I226" s="56" t="str">
        <f t="shared" si="19"/>
        <v/>
      </c>
      <c r="K226" s="51"/>
      <c r="L226" s="52"/>
      <c r="M226" s="44">
        <f>SUMIFS('TRANSACTION QUOTIDIENNE'!$I$5:$I$32000,'TRANSACTION QUOTIDIENNE'!$F$5:$F$32000,'APERCU MENSUEL'!K226,'TRANSACTION QUOTIDIENNE'!$C$5:$C$32000,'APERCU MENSUEL'!$C$7)</f>
        <v>0</v>
      </c>
      <c r="N226" s="63">
        <f t="shared" si="16"/>
        <v>0</v>
      </c>
      <c r="P226" s="105"/>
      <c r="Q226" s="106"/>
      <c r="R226" s="76">
        <f>SUMIFS('TRANSACTION QUOTIDIENNE'!$H$5:$H$32000,'TRANSACTION QUOTIDIENNE'!$F$5:$F$32000,'APERCU MENSUEL'!P226,'TRANSACTION QUOTIDIENNE'!$C$5:$C$32000,'APERCU MENSUEL'!$C$7)</f>
        <v>0</v>
      </c>
      <c r="S226" s="55" t="str">
        <f t="shared" si="17"/>
        <v/>
      </c>
      <c r="U226" s="105"/>
      <c r="V226" s="106"/>
      <c r="W226" s="76">
        <f>COUNTIFS('TRANSACTION QUOTIDIENNE'!$G$5:$G$32000,'APERCU MENSUEL'!U226,'TRANSACTION QUOTIDIENNE'!$C$5:$C$32000,$C$7)</f>
        <v>0</v>
      </c>
      <c r="X226" s="55">
        <f t="shared" si="18"/>
        <v>0</v>
      </c>
    </row>
    <row r="227" spans="6:24" x14ac:dyDescent="0.3">
      <c r="F227" s="105"/>
      <c r="G227" s="106"/>
      <c r="H227" s="40">
        <f>SUMIFS('TRANSACTION QUOTIDIENNE'!$I$5:$I$32000,'TRANSACTION QUOTIDIENNE'!$F$5:$F$32000,'APERCU MENSUEL'!F227,'TRANSACTION QUOTIDIENNE'!$C$5:$C$32000,'APERCU MENSUEL'!$C$7)</f>
        <v>0</v>
      </c>
      <c r="I227" s="56" t="str">
        <f t="shared" si="19"/>
        <v/>
      </c>
      <c r="K227" s="51"/>
      <c r="L227" s="52"/>
      <c r="M227" s="44">
        <f>SUMIFS('TRANSACTION QUOTIDIENNE'!$I$5:$I$32000,'TRANSACTION QUOTIDIENNE'!$F$5:$F$32000,'APERCU MENSUEL'!K227,'TRANSACTION QUOTIDIENNE'!$C$5:$C$32000,'APERCU MENSUEL'!$C$7)</f>
        <v>0</v>
      </c>
      <c r="N227" s="63">
        <f t="shared" si="16"/>
        <v>0</v>
      </c>
      <c r="P227" s="105"/>
      <c r="Q227" s="106"/>
      <c r="R227" s="76">
        <f>SUMIFS('TRANSACTION QUOTIDIENNE'!$H$5:$H$32000,'TRANSACTION QUOTIDIENNE'!$F$5:$F$32000,'APERCU MENSUEL'!P227,'TRANSACTION QUOTIDIENNE'!$C$5:$C$32000,'APERCU MENSUEL'!$C$7)</f>
        <v>0</v>
      </c>
      <c r="S227" s="55" t="str">
        <f t="shared" si="17"/>
        <v/>
      </c>
      <c r="U227" s="105"/>
      <c r="V227" s="106"/>
      <c r="W227" s="76">
        <f>COUNTIFS('TRANSACTION QUOTIDIENNE'!$G$5:$G$32000,'APERCU MENSUEL'!U227,'TRANSACTION QUOTIDIENNE'!$C$5:$C$32000,$C$7)</f>
        <v>0</v>
      </c>
      <c r="X227" s="55">
        <f t="shared" si="18"/>
        <v>0</v>
      </c>
    </row>
    <row r="228" spans="6:24" x14ac:dyDescent="0.3">
      <c r="F228" s="105"/>
      <c r="G228" s="106"/>
      <c r="H228" s="40">
        <f>SUMIFS('TRANSACTION QUOTIDIENNE'!$I$5:$I$32000,'TRANSACTION QUOTIDIENNE'!$F$5:$F$32000,'APERCU MENSUEL'!F228,'TRANSACTION QUOTIDIENNE'!$C$5:$C$32000,'APERCU MENSUEL'!$C$7)</f>
        <v>0</v>
      </c>
      <c r="I228" s="56" t="str">
        <f t="shared" si="19"/>
        <v/>
      </c>
      <c r="K228" s="51"/>
      <c r="L228" s="52"/>
      <c r="M228" s="44">
        <f>SUMIFS('TRANSACTION QUOTIDIENNE'!$I$5:$I$32000,'TRANSACTION QUOTIDIENNE'!$F$5:$F$32000,'APERCU MENSUEL'!K228,'TRANSACTION QUOTIDIENNE'!$C$5:$C$32000,'APERCU MENSUEL'!$C$7)</f>
        <v>0</v>
      </c>
      <c r="N228" s="63">
        <f t="shared" si="16"/>
        <v>0</v>
      </c>
      <c r="P228" s="105"/>
      <c r="Q228" s="106"/>
      <c r="R228" s="76">
        <f>SUMIFS('TRANSACTION QUOTIDIENNE'!$H$5:$H$32000,'TRANSACTION QUOTIDIENNE'!$F$5:$F$32000,'APERCU MENSUEL'!P228,'TRANSACTION QUOTIDIENNE'!$C$5:$C$32000,'APERCU MENSUEL'!$C$7)</f>
        <v>0</v>
      </c>
      <c r="S228" s="55" t="str">
        <f t="shared" si="17"/>
        <v/>
      </c>
      <c r="U228" s="105"/>
      <c r="V228" s="106"/>
      <c r="W228" s="76">
        <f>COUNTIFS('TRANSACTION QUOTIDIENNE'!$G$5:$G$32000,'APERCU MENSUEL'!U228,'TRANSACTION QUOTIDIENNE'!$C$5:$C$32000,$C$7)</f>
        <v>0</v>
      </c>
      <c r="X228" s="55">
        <f t="shared" si="18"/>
        <v>0</v>
      </c>
    </row>
    <row r="229" spans="6:24" x14ac:dyDescent="0.3">
      <c r="F229" s="105"/>
      <c r="G229" s="106"/>
      <c r="H229" s="40">
        <f>SUMIFS('TRANSACTION QUOTIDIENNE'!$I$5:$I$32000,'TRANSACTION QUOTIDIENNE'!$F$5:$F$32000,'APERCU MENSUEL'!F229,'TRANSACTION QUOTIDIENNE'!$C$5:$C$32000,'APERCU MENSUEL'!$C$7)</f>
        <v>0</v>
      </c>
      <c r="I229" s="56" t="str">
        <f t="shared" si="19"/>
        <v/>
      </c>
      <c r="K229" s="51"/>
      <c r="L229" s="52"/>
      <c r="M229" s="44">
        <f>SUMIFS('TRANSACTION QUOTIDIENNE'!$I$5:$I$32000,'TRANSACTION QUOTIDIENNE'!$F$5:$F$32000,'APERCU MENSUEL'!K229,'TRANSACTION QUOTIDIENNE'!$C$5:$C$32000,'APERCU MENSUEL'!$C$7)</f>
        <v>0</v>
      </c>
      <c r="N229" s="63">
        <f t="shared" si="16"/>
        <v>0</v>
      </c>
      <c r="P229" s="105"/>
      <c r="Q229" s="106"/>
      <c r="R229" s="76">
        <f>SUMIFS('TRANSACTION QUOTIDIENNE'!$H$5:$H$32000,'TRANSACTION QUOTIDIENNE'!$F$5:$F$32000,'APERCU MENSUEL'!P229,'TRANSACTION QUOTIDIENNE'!$C$5:$C$32000,'APERCU MENSUEL'!$C$7)</f>
        <v>0</v>
      </c>
      <c r="S229" s="55" t="str">
        <f t="shared" si="17"/>
        <v/>
      </c>
      <c r="U229" s="105"/>
      <c r="V229" s="106"/>
      <c r="W229" s="76">
        <f>COUNTIFS('TRANSACTION QUOTIDIENNE'!$G$5:$G$32000,'APERCU MENSUEL'!U229,'TRANSACTION QUOTIDIENNE'!$C$5:$C$32000,$C$7)</f>
        <v>0</v>
      </c>
      <c r="X229" s="55">
        <f t="shared" si="18"/>
        <v>0</v>
      </c>
    </row>
    <row r="230" spans="6:24" x14ac:dyDescent="0.3">
      <c r="F230" s="105"/>
      <c r="G230" s="106"/>
      <c r="H230" s="40">
        <f>SUMIFS('TRANSACTION QUOTIDIENNE'!$I$5:$I$32000,'TRANSACTION QUOTIDIENNE'!$F$5:$F$32000,'APERCU MENSUEL'!F230,'TRANSACTION QUOTIDIENNE'!$C$5:$C$32000,'APERCU MENSUEL'!$C$7)</f>
        <v>0</v>
      </c>
      <c r="I230" s="56" t="str">
        <f t="shared" si="19"/>
        <v/>
      </c>
      <c r="K230" s="51"/>
      <c r="L230" s="52"/>
      <c r="M230" s="44">
        <f>SUMIFS('TRANSACTION QUOTIDIENNE'!$I$5:$I$32000,'TRANSACTION QUOTIDIENNE'!$F$5:$F$32000,'APERCU MENSUEL'!K230,'TRANSACTION QUOTIDIENNE'!$C$5:$C$32000,'APERCU MENSUEL'!$C$7)</f>
        <v>0</v>
      </c>
      <c r="N230" s="63">
        <f t="shared" si="16"/>
        <v>0</v>
      </c>
      <c r="P230" s="105"/>
      <c r="Q230" s="106"/>
      <c r="R230" s="76">
        <f>SUMIFS('TRANSACTION QUOTIDIENNE'!$H$5:$H$32000,'TRANSACTION QUOTIDIENNE'!$F$5:$F$32000,'APERCU MENSUEL'!P230,'TRANSACTION QUOTIDIENNE'!$C$5:$C$32000,'APERCU MENSUEL'!$C$7)</f>
        <v>0</v>
      </c>
      <c r="S230" s="55" t="str">
        <f t="shared" si="17"/>
        <v/>
      </c>
      <c r="U230" s="105"/>
      <c r="V230" s="106"/>
      <c r="W230" s="76">
        <f>COUNTIFS('TRANSACTION QUOTIDIENNE'!$G$5:$G$32000,'APERCU MENSUEL'!U230,'TRANSACTION QUOTIDIENNE'!$C$5:$C$32000,$C$7)</f>
        <v>0</v>
      </c>
      <c r="X230" s="55">
        <f t="shared" si="18"/>
        <v>0</v>
      </c>
    </row>
    <row r="231" spans="6:24" x14ac:dyDescent="0.3">
      <c r="F231" s="105"/>
      <c r="G231" s="106"/>
      <c r="H231" s="40">
        <f>SUMIFS('TRANSACTION QUOTIDIENNE'!$I$5:$I$32000,'TRANSACTION QUOTIDIENNE'!$F$5:$F$32000,'APERCU MENSUEL'!F231,'TRANSACTION QUOTIDIENNE'!$C$5:$C$32000,'APERCU MENSUEL'!$C$7)</f>
        <v>0</v>
      </c>
      <c r="I231" s="56" t="str">
        <f t="shared" si="19"/>
        <v/>
      </c>
      <c r="K231" s="51"/>
      <c r="L231" s="52"/>
      <c r="M231" s="44">
        <f>SUMIFS('TRANSACTION QUOTIDIENNE'!$I$5:$I$32000,'TRANSACTION QUOTIDIENNE'!$F$5:$F$32000,'APERCU MENSUEL'!K231,'TRANSACTION QUOTIDIENNE'!$C$5:$C$32000,'APERCU MENSUEL'!$C$7)</f>
        <v>0</v>
      </c>
      <c r="N231" s="63">
        <f t="shared" si="16"/>
        <v>0</v>
      </c>
      <c r="P231" s="105"/>
      <c r="Q231" s="106"/>
      <c r="R231" s="76">
        <f>SUMIFS('TRANSACTION QUOTIDIENNE'!$H$5:$H$32000,'TRANSACTION QUOTIDIENNE'!$F$5:$F$32000,'APERCU MENSUEL'!P231,'TRANSACTION QUOTIDIENNE'!$C$5:$C$32000,'APERCU MENSUEL'!$C$7)</f>
        <v>0</v>
      </c>
      <c r="S231" s="55" t="str">
        <f t="shared" si="17"/>
        <v/>
      </c>
      <c r="U231" s="105"/>
      <c r="V231" s="106"/>
      <c r="W231" s="76">
        <f>COUNTIFS('TRANSACTION QUOTIDIENNE'!$G$5:$G$32000,'APERCU MENSUEL'!U231,'TRANSACTION QUOTIDIENNE'!$C$5:$C$32000,$C$7)</f>
        <v>0</v>
      </c>
      <c r="X231" s="55">
        <f t="shared" si="18"/>
        <v>0</v>
      </c>
    </row>
    <row r="232" spans="6:24" x14ac:dyDescent="0.3">
      <c r="F232" s="105"/>
      <c r="G232" s="106"/>
      <c r="H232" s="40">
        <f>SUMIFS('TRANSACTION QUOTIDIENNE'!$I$5:$I$32000,'TRANSACTION QUOTIDIENNE'!$F$5:$F$32000,'APERCU MENSUEL'!F232,'TRANSACTION QUOTIDIENNE'!$C$5:$C$32000,'APERCU MENSUEL'!$C$7)</f>
        <v>0</v>
      </c>
      <c r="I232" s="56" t="str">
        <f t="shared" si="19"/>
        <v/>
      </c>
      <c r="K232" s="51"/>
      <c r="L232" s="52"/>
      <c r="M232" s="44">
        <f>SUMIFS('TRANSACTION QUOTIDIENNE'!$I$5:$I$32000,'TRANSACTION QUOTIDIENNE'!$F$5:$F$32000,'APERCU MENSUEL'!K232,'TRANSACTION QUOTIDIENNE'!$C$5:$C$32000,'APERCU MENSUEL'!$C$7)</f>
        <v>0</v>
      </c>
      <c r="N232" s="63">
        <f t="shared" si="16"/>
        <v>0</v>
      </c>
      <c r="P232" s="105"/>
      <c r="Q232" s="106"/>
      <c r="R232" s="76">
        <f>SUMIFS('TRANSACTION QUOTIDIENNE'!$H$5:$H$32000,'TRANSACTION QUOTIDIENNE'!$F$5:$F$32000,'APERCU MENSUEL'!P232,'TRANSACTION QUOTIDIENNE'!$C$5:$C$32000,'APERCU MENSUEL'!$C$7)</f>
        <v>0</v>
      </c>
      <c r="S232" s="55" t="str">
        <f t="shared" si="17"/>
        <v/>
      </c>
      <c r="U232" s="105"/>
      <c r="V232" s="106"/>
      <c r="W232" s="76">
        <f>COUNTIFS('TRANSACTION QUOTIDIENNE'!$G$5:$G$32000,'APERCU MENSUEL'!U232,'TRANSACTION QUOTIDIENNE'!$C$5:$C$32000,$C$7)</f>
        <v>0</v>
      </c>
      <c r="X232" s="55">
        <f t="shared" si="18"/>
        <v>0</v>
      </c>
    </row>
    <row r="233" spans="6:24" x14ac:dyDescent="0.3">
      <c r="F233" s="105"/>
      <c r="G233" s="106"/>
      <c r="H233" s="40">
        <f>SUMIFS('TRANSACTION QUOTIDIENNE'!$I$5:$I$32000,'TRANSACTION QUOTIDIENNE'!$F$5:$F$32000,'APERCU MENSUEL'!F233,'TRANSACTION QUOTIDIENNE'!$C$5:$C$32000,'APERCU MENSUEL'!$C$7)</f>
        <v>0</v>
      </c>
      <c r="I233" s="56" t="str">
        <f t="shared" si="19"/>
        <v/>
      </c>
      <c r="K233" s="51"/>
      <c r="L233" s="52"/>
      <c r="M233" s="44">
        <f>SUMIFS('TRANSACTION QUOTIDIENNE'!$I$5:$I$32000,'TRANSACTION QUOTIDIENNE'!$F$5:$F$32000,'APERCU MENSUEL'!K233,'TRANSACTION QUOTIDIENNE'!$C$5:$C$32000,'APERCU MENSUEL'!$C$7)</f>
        <v>0</v>
      </c>
      <c r="N233" s="63">
        <f t="shared" si="16"/>
        <v>0</v>
      </c>
      <c r="P233" s="105"/>
      <c r="Q233" s="106"/>
      <c r="R233" s="76">
        <f>SUMIFS('TRANSACTION QUOTIDIENNE'!$H$5:$H$32000,'TRANSACTION QUOTIDIENNE'!$F$5:$F$32000,'APERCU MENSUEL'!P233,'TRANSACTION QUOTIDIENNE'!$C$5:$C$32000,'APERCU MENSUEL'!$C$7)</f>
        <v>0</v>
      </c>
      <c r="S233" s="55" t="str">
        <f t="shared" si="17"/>
        <v/>
      </c>
      <c r="U233" s="105"/>
      <c r="V233" s="106"/>
      <c r="W233" s="76">
        <f>COUNTIFS('TRANSACTION QUOTIDIENNE'!$G$5:$G$32000,'APERCU MENSUEL'!U233,'TRANSACTION QUOTIDIENNE'!$C$5:$C$32000,$C$7)</f>
        <v>0</v>
      </c>
      <c r="X233" s="55">
        <f t="shared" si="18"/>
        <v>0</v>
      </c>
    </row>
    <row r="234" spans="6:24" x14ac:dyDescent="0.3">
      <c r="F234" s="105"/>
      <c r="G234" s="106"/>
      <c r="H234" s="40">
        <f>SUMIFS('TRANSACTION QUOTIDIENNE'!$I$5:$I$32000,'TRANSACTION QUOTIDIENNE'!$F$5:$F$32000,'APERCU MENSUEL'!F234,'TRANSACTION QUOTIDIENNE'!$C$5:$C$32000,'APERCU MENSUEL'!$C$7)</f>
        <v>0</v>
      </c>
      <c r="I234" s="56" t="str">
        <f t="shared" si="19"/>
        <v/>
      </c>
      <c r="K234" s="51"/>
      <c r="L234" s="52"/>
      <c r="M234" s="44">
        <f>SUMIFS('TRANSACTION QUOTIDIENNE'!$I$5:$I$32000,'TRANSACTION QUOTIDIENNE'!$F$5:$F$32000,'APERCU MENSUEL'!K234,'TRANSACTION QUOTIDIENNE'!$C$5:$C$32000,'APERCU MENSUEL'!$C$7)</f>
        <v>0</v>
      </c>
      <c r="N234" s="63">
        <f t="shared" si="16"/>
        <v>0</v>
      </c>
      <c r="P234" s="105"/>
      <c r="Q234" s="106"/>
      <c r="R234" s="76">
        <f>SUMIFS('TRANSACTION QUOTIDIENNE'!$H$5:$H$32000,'TRANSACTION QUOTIDIENNE'!$F$5:$F$32000,'APERCU MENSUEL'!P234,'TRANSACTION QUOTIDIENNE'!$C$5:$C$32000,'APERCU MENSUEL'!$C$7)</f>
        <v>0</v>
      </c>
      <c r="S234" s="55" t="str">
        <f t="shared" si="17"/>
        <v/>
      </c>
      <c r="U234" s="105"/>
      <c r="V234" s="106"/>
      <c r="W234" s="76">
        <f>COUNTIFS('TRANSACTION QUOTIDIENNE'!$G$5:$G$32000,'APERCU MENSUEL'!U234,'TRANSACTION QUOTIDIENNE'!$C$5:$C$32000,$C$7)</f>
        <v>0</v>
      </c>
      <c r="X234" s="55">
        <f t="shared" si="18"/>
        <v>0</v>
      </c>
    </row>
    <row r="235" spans="6:24" x14ac:dyDescent="0.3">
      <c r="F235" s="105"/>
      <c r="G235" s="106"/>
      <c r="H235" s="40">
        <f>SUMIFS('TRANSACTION QUOTIDIENNE'!$I$5:$I$32000,'TRANSACTION QUOTIDIENNE'!$F$5:$F$32000,'APERCU MENSUEL'!F235,'TRANSACTION QUOTIDIENNE'!$C$5:$C$32000,'APERCU MENSUEL'!$C$7)</f>
        <v>0</v>
      </c>
      <c r="I235" s="56" t="str">
        <f t="shared" si="19"/>
        <v/>
      </c>
      <c r="K235" s="51"/>
      <c r="L235" s="52"/>
      <c r="M235" s="44">
        <f>SUMIFS('TRANSACTION QUOTIDIENNE'!$I$5:$I$32000,'TRANSACTION QUOTIDIENNE'!$F$5:$F$32000,'APERCU MENSUEL'!K235,'TRANSACTION QUOTIDIENNE'!$C$5:$C$32000,'APERCU MENSUEL'!$C$7)</f>
        <v>0</v>
      </c>
      <c r="N235" s="63">
        <f t="shared" si="16"/>
        <v>0</v>
      </c>
      <c r="P235" s="105"/>
      <c r="Q235" s="106"/>
      <c r="R235" s="76">
        <f>SUMIFS('TRANSACTION QUOTIDIENNE'!$H$5:$H$32000,'TRANSACTION QUOTIDIENNE'!$F$5:$F$32000,'APERCU MENSUEL'!P235,'TRANSACTION QUOTIDIENNE'!$C$5:$C$32000,'APERCU MENSUEL'!$C$7)</f>
        <v>0</v>
      </c>
      <c r="S235" s="55" t="str">
        <f t="shared" si="17"/>
        <v/>
      </c>
      <c r="U235" s="105"/>
      <c r="V235" s="106"/>
      <c r="W235" s="76">
        <f>COUNTIFS('TRANSACTION QUOTIDIENNE'!$G$5:$G$32000,'APERCU MENSUEL'!U235,'TRANSACTION QUOTIDIENNE'!$C$5:$C$32000,$C$7)</f>
        <v>0</v>
      </c>
      <c r="X235" s="55">
        <f t="shared" si="18"/>
        <v>0</v>
      </c>
    </row>
    <row r="236" spans="6:24" x14ac:dyDescent="0.3">
      <c r="F236" s="105"/>
      <c r="G236" s="106"/>
      <c r="H236" s="40">
        <f>SUMIFS('TRANSACTION QUOTIDIENNE'!$I$5:$I$32000,'TRANSACTION QUOTIDIENNE'!$F$5:$F$32000,'APERCU MENSUEL'!F236,'TRANSACTION QUOTIDIENNE'!$C$5:$C$32000,'APERCU MENSUEL'!$C$7)</f>
        <v>0</v>
      </c>
      <c r="I236" s="56" t="str">
        <f t="shared" si="19"/>
        <v/>
      </c>
      <c r="K236" s="51"/>
      <c r="L236" s="52"/>
      <c r="M236" s="44">
        <f>SUMIFS('TRANSACTION QUOTIDIENNE'!$I$5:$I$32000,'TRANSACTION QUOTIDIENNE'!$F$5:$F$32000,'APERCU MENSUEL'!K236,'TRANSACTION QUOTIDIENNE'!$C$5:$C$32000,'APERCU MENSUEL'!$C$7)</f>
        <v>0</v>
      </c>
      <c r="N236" s="63">
        <f t="shared" si="16"/>
        <v>0</v>
      </c>
      <c r="P236" s="105"/>
      <c r="Q236" s="106"/>
      <c r="R236" s="76">
        <f>SUMIFS('TRANSACTION QUOTIDIENNE'!$H$5:$H$32000,'TRANSACTION QUOTIDIENNE'!$F$5:$F$32000,'APERCU MENSUEL'!P236,'TRANSACTION QUOTIDIENNE'!$C$5:$C$32000,'APERCU MENSUEL'!$C$7)</f>
        <v>0</v>
      </c>
      <c r="S236" s="55" t="str">
        <f t="shared" si="17"/>
        <v/>
      </c>
      <c r="U236" s="105"/>
      <c r="V236" s="106"/>
      <c r="W236" s="76">
        <f>COUNTIFS('TRANSACTION QUOTIDIENNE'!$G$5:$G$32000,'APERCU MENSUEL'!U236,'TRANSACTION QUOTIDIENNE'!$C$5:$C$32000,$C$7)</f>
        <v>0</v>
      </c>
      <c r="X236" s="55">
        <f t="shared" si="18"/>
        <v>0</v>
      </c>
    </row>
    <row r="237" spans="6:24" x14ac:dyDescent="0.3">
      <c r="F237" s="105"/>
      <c r="G237" s="106"/>
      <c r="H237" s="40">
        <f>SUMIFS('TRANSACTION QUOTIDIENNE'!$I$5:$I$32000,'TRANSACTION QUOTIDIENNE'!$F$5:$F$32000,'APERCU MENSUEL'!F237,'TRANSACTION QUOTIDIENNE'!$C$5:$C$32000,'APERCU MENSUEL'!$C$7)</f>
        <v>0</v>
      </c>
      <c r="I237" s="56" t="str">
        <f t="shared" si="19"/>
        <v/>
      </c>
      <c r="K237" s="51"/>
      <c r="L237" s="52"/>
      <c r="M237" s="44">
        <f>SUMIFS('TRANSACTION QUOTIDIENNE'!$I$5:$I$32000,'TRANSACTION QUOTIDIENNE'!$F$5:$F$32000,'APERCU MENSUEL'!K237,'TRANSACTION QUOTIDIENNE'!$C$5:$C$32000,'APERCU MENSUEL'!$C$7)</f>
        <v>0</v>
      </c>
      <c r="N237" s="63">
        <f t="shared" si="16"/>
        <v>0</v>
      </c>
      <c r="P237" s="105"/>
      <c r="Q237" s="106"/>
      <c r="R237" s="76">
        <f>SUMIFS('TRANSACTION QUOTIDIENNE'!$H$5:$H$32000,'TRANSACTION QUOTIDIENNE'!$F$5:$F$32000,'APERCU MENSUEL'!P237,'TRANSACTION QUOTIDIENNE'!$C$5:$C$32000,'APERCU MENSUEL'!$C$7)</f>
        <v>0</v>
      </c>
      <c r="S237" s="55" t="str">
        <f t="shared" si="17"/>
        <v/>
      </c>
      <c r="U237" s="105"/>
      <c r="V237" s="106"/>
      <c r="W237" s="76">
        <f>COUNTIFS('TRANSACTION QUOTIDIENNE'!$G$5:$G$32000,'APERCU MENSUEL'!U237,'TRANSACTION QUOTIDIENNE'!$C$5:$C$32000,$C$7)</f>
        <v>0</v>
      </c>
      <c r="X237" s="55">
        <f t="shared" si="18"/>
        <v>0</v>
      </c>
    </row>
    <row r="238" spans="6:24" x14ac:dyDescent="0.3">
      <c r="F238" s="105"/>
      <c r="G238" s="106"/>
      <c r="H238" s="40">
        <f>SUMIFS('TRANSACTION QUOTIDIENNE'!$I$5:$I$32000,'TRANSACTION QUOTIDIENNE'!$F$5:$F$32000,'APERCU MENSUEL'!F238,'TRANSACTION QUOTIDIENNE'!$C$5:$C$32000,'APERCU MENSUEL'!$C$7)</f>
        <v>0</v>
      </c>
      <c r="I238" s="56" t="str">
        <f t="shared" si="19"/>
        <v/>
      </c>
      <c r="K238" s="51"/>
      <c r="L238" s="52"/>
      <c r="M238" s="44">
        <f>SUMIFS('TRANSACTION QUOTIDIENNE'!$I$5:$I$32000,'TRANSACTION QUOTIDIENNE'!$F$5:$F$32000,'APERCU MENSUEL'!K238,'TRANSACTION QUOTIDIENNE'!$C$5:$C$32000,'APERCU MENSUEL'!$C$7)</f>
        <v>0</v>
      </c>
      <c r="N238" s="63">
        <f t="shared" si="16"/>
        <v>0</v>
      </c>
      <c r="P238" s="105"/>
      <c r="Q238" s="106"/>
      <c r="R238" s="76">
        <f>SUMIFS('TRANSACTION QUOTIDIENNE'!$H$5:$H$32000,'TRANSACTION QUOTIDIENNE'!$F$5:$F$32000,'APERCU MENSUEL'!P238,'TRANSACTION QUOTIDIENNE'!$C$5:$C$32000,'APERCU MENSUEL'!$C$7)</f>
        <v>0</v>
      </c>
      <c r="S238" s="55" t="str">
        <f t="shared" si="17"/>
        <v/>
      </c>
      <c r="U238" s="105"/>
      <c r="V238" s="106"/>
      <c r="W238" s="76">
        <f>COUNTIFS('TRANSACTION QUOTIDIENNE'!$G$5:$G$32000,'APERCU MENSUEL'!U238,'TRANSACTION QUOTIDIENNE'!$C$5:$C$32000,$C$7)</f>
        <v>0</v>
      </c>
      <c r="X238" s="55">
        <f t="shared" si="18"/>
        <v>0</v>
      </c>
    </row>
    <row r="239" spans="6:24" x14ac:dyDescent="0.3">
      <c r="F239" s="105"/>
      <c r="G239" s="106"/>
      <c r="H239" s="40">
        <f>SUMIFS('TRANSACTION QUOTIDIENNE'!$I$5:$I$32000,'TRANSACTION QUOTIDIENNE'!$F$5:$F$32000,'APERCU MENSUEL'!F239,'TRANSACTION QUOTIDIENNE'!$C$5:$C$32000,'APERCU MENSUEL'!$C$7)</f>
        <v>0</v>
      </c>
      <c r="I239" s="56" t="str">
        <f t="shared" si="19"/>
        <v/>
      </c>
      <c r="K239" s="51"/>
      <c r="L239" s="52"/>
      <c r="M239" s="44">
        <f>SUMIFS('TRANSACTION QUOTIDIENNE'!$I$5:$I$32000,'TRANSACTION QUOTIDIENNE'!$F$5:$F$32000,'APERCU MENSUEL'!K239,'TRANSACTION QUOTIDIENNE'!$C$5:$C$32000,'APERCU MENSUEL'!$C$7)</f>
        <v>0</v>
      </c>
      <c r="N239" s="63">
        <f t="shared" si="16"/>
        <v>0</v>
      </c>
      <c r="P239" s="105"/>
      <c r="Q239" s="106"/>
      <c r="R239" s="76">
        <f>SUMIFS('TRANSACTION QUOTIDIENNE'!$H$5:$H$32000,'TRANSACTION QUOTIDIENNE'!$F$5:$F$32000,'APERCU MENSUEL'!P239,'TRANSACTION QUOTIDIENNE'!$C$5:$C$32000,'APERCU MENSUEL'!$C$7)</f>
        <v>0</v>
      </c>
      <c r="S239" s="55" t="str">
        <f t="shared" si="17"/>
        <v/>
      </c>
      <c r="U239" s="105"/>
      <c r="V239" s="106"/>
      <c r="W239" s="76">
        <f>COUNTIFS('TRANSACTION QUOTIDIENNE'!$G$5:$G$32000,'APERCU MENSUEL'!U239,'TRANSACTION QUOTIDIENNE'!$C$5:$C$32000,$C$7)</f>
        <v>0</v>
      </c>
      <c r="X239" s="55">
        <f t="shared" si="18"/>
        <v>0</v>
      </c>
    </row>
    <row r="240" spans="6:24" x14ac:dyDescent="0.3">
      <c r="F240" s="105"/>
      <c r="G240" s="106"/>
      <c r="H240" s="40">
        <f>SUMIFS('TRANSACTION QUOTIDIENNE'!$I$5:$I$32000,'TRANSACTION QUOTIDIENNE'!$F$5:$F$32000,'APERCU MENSUEL'!F240,'TRANSACTION QUOTIDIENNE'!$C$5:$C$32000,'APERCU MENSUEL'!$C$7)</f>
        <v>0</v>
      </c>
      <c r="I240" s="56" t="str">
        <f t="shared" si="19"/>
        <v/>
      </c>
      <c r="K240" s="51"/>
      <c r="L240" s="52"/>
      <c r="M240" s="44">
        <f>SUMIFS('TRANSACTION QUOTIDIENNE'!$I$5:$I$32000,'TRANSACTION QUOTIDIENNE'!$F$5:$F$32000,'APERCU MENSUEL'!K240,'TRANSACTION QUOTIDIENNE'!$C$5:$C$32000,'APERCU MENSUEL'!$C$7)</f>
        <v>0</v>
      </c>
      <c r="N240" s="63">
        <f t="shared" si="16"/>
        <v>0</v>
      </c>
      <c r="P240" s="105"/>
      <c r="Q240" s="106"/>
      <c r="R240" s="76">
        <f>SUMIFS('TRANSACTION QUOTIDIENNE'!$H$5:$H$32000,'TRANSACTION QUOTIDIENNE'!$F$5:$F$32000,'APERCU MENSUEL'!P240,'TRANSACTION QUOTIDIENNE'!$C$5:$C$32000,'APERCU MENSUEL'!$C$7)</f>
        <v>0</v>
      </c>
      <c r="S240" s="55" t="str">
        <f t="shared" si="17"/>
        <v/>
      </c>
      <c r="U240" s="105"/>
      <c r="V240" s="106"/>
      <c r="W240" s="76">
        <f>COUNTIFS('TRANSACTION QUOTIDIENNE'!$G$5:$G$32000,'APERCU MENSUEL'!U240,'TRANSACTION QUOTIDIENNE'!$C$5:$C$32000,$C$7)</f>
        <v>0</v>
      </c>
      <c r="X240" s="55">
        <f t="shared" si="18"/>
        <v>0</v>
      </c>
    </row>
    <row r="241" spans="6:24" x14ac:dyDescent="0.3">
      <c r="F241" s="105"/>
      <c r="G241" s="106"/>
      <c r="H241" s="40">
        <f>SUMIFS('TRANSACTION QUOTIDIENNE'!$I$5:$I$32000,'TRANSACTION QUOTIDIENNE'!$F$5:$F$32000,'APERCU MENSUEL'!F241,'TRANSACTION QUOTIDIENNE'!$C$5:$C$32000,'APERCU MENSUEL'!$C$7)</f>
        <v>0</v>
      </c>
      <c r="I241" s="56" t="str">
        <f t="shared" si="19"/>
        <v/>
      </c>
      <c r="K241" s="51"/>
      <c r="L241" s="52"/>
      <c r="M241" s="44">
        <f>SUMIFS('TRANSACTION QUOTIDIENNE'!$I$5:$I$32000,'TRANSACTION QUOTIDIENNE'!$F$5:$F$32000,'APERCU MENSUEL'!K241,'TRANSACTION QUOTIDIENNE'!$C$5:$C$32000,'APERCU MENSUEL'!$C$7)</f>
        <v>0</v>
      </c>
      <c r="N241" s="63">
        <f t="shared" si="16"/>
        <v>0</v>
      </c>
      <c r="P241" s="105"/>
      <c r="Q241" s="106"/>
      <c r="R241" s="76">
        <f>SUMIFS('TRANSACTION QUOTIDIENNE'!$H$5:$H$32000,'TRANSACTION QUOTIDIENNE'!$F$5:$F$32000,'APERCU MENSUEL'!P241,'TRANSACTION QUOTIDIENNE'!$C$5:$C$32000,'APERCU MENSUEL'!$C$7)</f>
        <v>0</v>
      </c>
      <c r="S241" s="55" t="str">
        <f t="shared" si="17"/>
        <v/>
      </c>
      <c r="U241" s="105"/>
      <c r="V241" s="106"/>
      <c r="W241" s="76">
        <f>COUNTIFS('TRANSACTION QUOTIDIENNE'!$G$5:$G$32000,'APERCU MENSUEL'!U241,'TRANSACTION QUOTIDIENNE'!$C$5:$C$32000,$C$7)</f>
        <v>0</v>
      </c>
      <c r="X241" s="55">
        <f t="shared" si="18"/>
        <v>0</v>
      </c>
    </row>
    <row r="242" spans="6:24" x14ac:dyDescent="0.3">
      <c r="F242" s="105"/>
      <c r="G242" s="106"/>
      <c r="H242" s="40">
        <f>SUMIFS('TRANSACTION QUOTIDIENNE'!$I$5:$I$32000,'TRANSACTION QUOTIDIENNE'!$F$5:$F$32000,'APERCU MENSUEL'!F242,'TRANSACTION QUOTIDIENNE'!$C$5:$C$32000,'APERCU MENSUEL'!$C$7)</f>
        <v>0</v>
      </c>
      <c r="I242" s="56" t="str">
        <f t="shared" si="19"/>
        <v/>
      </c>
      <c r="K242" s="51"/>
      <c r="L242" s="52"/>
      <c r="M242" s="44">
        <f>SUMIFS('TRANSACTION QUOTIDIENNE'!$I$5:$I$32000,'TRANSACTION QUOTIDIENNE'!$F$5:$F$32000,'APERCU MENSUEL'!K242,'TRANSACTION QUOTIDIENNE'!$C$5:$C$32000,'APERCU MENSUEL'!$C$7)</f>
        <v>0</v>
      </c>
      <c r="N242" s="63">
        <f t="shared" si="16"/>
        <v>0</v>
      </c>
      <c r="P242" s="105"/>
      <c r="Q242" s="106"/>
      <c r="R242" s="76">
        <f>SUMIFS('TRANSACTION QUOTIDIENNE'!$H$5:$H$32000,'TRANSACTION QUOTIDIENNE'!$F$5:$F$32000,'APERCU MENSUEL'!P242,'TRANSACTION QUOTIDIENNE'!$C$5:$C$32000,'APERCU MENSUEL'!$C$7)</f>
        <v>0</v>
      </c>
      <c r="S242" s="55" t="str">
        <f t="shared" si="17"/>
        <v/>
      </c>
      <c r="U242" s="105"/>
      <c r="V242" s="106"/>
      <c r="W242" s="76">
        <f>COUNTIFS('TRANSACTION QUOTIDIENNE'!$G$5:$G$32000,'APERCU MENSUEL'!U242,'TRANSACTION QUOTIDIENNE'!$C$5:$C$32000,$C$7)</f>
        <v>0</v>
      </c>
      <c r="X242" s="55">
        <f t="shared" si="18"/>
        <v>0</v>
      </c>
    </row>
    <row r="243" spans="6:24" x14ac:dyDescent="0.3">
      <c r="F243" s="105"/>
      <c r="G243" s="106"/>
      <c r="H243" s="40">
        <f>SUMIFS('TRANSACTION QUOTIDIENNE'!$I$5:$I$32000,'TRANSACTION QUOTIDIENNE'!$F$5:$F$32000,'APERCU MENSUEL'!F243,'TRANSACTION QUOTIDIENNE'!$C$5:$C$32000,'APERCU MENSUEL'!$C$7)</f>
        <v>0</v>
      </c>
      <c r="I243" s="56" t="str">
        <f t="shared" si="19"/>
        <v/>
      </c>
      <c r="K243" s="51"/>
      <c r="L243" s="52"/>
      <c r="M243" s="44">
        <f>SUMIFS('TRANSACTION QUOTIDIENNE'!$I$5:$I$32000,'TRANSACTION QUOTIDIENNE'!$F$5:$F$32000,'APERCU MENSUEL'!K243,'TRANSACTION QUOTIDIENNE'!$C$5:$C$32000,'APERCU MENSUEL'!$C$7)</f>
        <v>0</v>
      </c>
      <c r="N243" s="63">
        <f t="shared" si="16"/>
        <v>0</v>
      </c>
      <c r="P243" s="105"/>
      <c r="Q243" s="106"/>
      <c r="R243" s="76">
        <f>SUMIFS('TRANSACTION QUOTIDIENNE'!$H$5:$H$32000,'TRANSACTION QUOTIDIENNE'!$F$5:$F$32000,'APERCU MENSUEL'!P243,'TRANSACTION QUOTIDIENNE'!$C$5:$C$32000,'APERCU MENSUEL'!$C$7)</f>
        <v>0</v>
      </c>
      <c r="S243" s="55" t="str">
        <f t="shared" si="17"/>
        <v/>
      </c>
      <c r="U243" s="105"/>
      <c r="V243" s="106"/>
      <c r="W243" s="76">
        <f>COUNTIFS('TRANSACTION QUOTIDIENNE'!$G$5:$G$32000,'APERCU MENSUEL'!U243,'TRANSACTION QUOTIDIENNE'!$C$5:$C$32000,$C$7)</f>
        <v>0</v>
      </c>
      <c r="X243" s="55">
        <f t="shared" si="18"/>
        <v>0</v>
      </c>
    </row>
    <row r="244" spans="6:24" x14ac:dyDescent="0.3">
      <c r="F244" s="105"/>
      <c r="G244" s="106"/>
      <c r="H244" s="40">
        <f>SUMIFS('TRANSACTION QUOTIDIENNE'!$I$5:$I$32000,'TRANSACTION QUOTIDIENNE'!$F$5:$F$32000,'APERCU MENSUEL'!F244,'TRANSACTION QUOTIDIENNE'!$C$5:$C$32000,'APERCU MENSUEL'!$C$7)</f>
        <v>0</v>
      </c>
      <c r="I244" s="56" t="str">
        <f t="shared" si="19"/>
        <v/>
      </c>
      <c r="K244" s="51"/>
      <c r="L244" s="52"/>
      <c r="M244" s="44">
        <f>SUMIFS('TRANSACTION QUOTIDIENNE'!$I$5:$I$32000,'TRANSACTION QUOTIDIENNE'!$F$5:$F$32000,'APERCU MENSUEL'!K244,'TRANSACTION QUOTIDIENNE'!$C$5:$C$32000,'APERCU MENSUEL'!$C$7)</f>
        <v>0</v>
      </c>
      <c r="N244" s="63">
        <f t="shared" si="16"/>
        <v>0</v>
      </c>
      <c r="P244" s="105"/>
      <c r="Q244" s="106"/>
      <c r="R244" s="76">
        <f>SUMIFS('TRANSACTION QUOTIDIENNE'!$H$5:$H$32000,'TRANSACTION QUOTIDIENNE'!$F$5:$F$32000,'APERCU MENSUEL'!P244,'TRANSACTION QUOTIDIENNE'!$C$5:$C$32000,'APERCU MENSUEL'!$C$7)</f>
        <v>0</v>
      </c>
      <c r="S244" s="55" t="str">
        <f t="shared" si="17"/>
        <v/>
      </c>
      <c r="U244" s="105"/>
      <c r="V244" s="106"/>
      <c r="W244" s="76">
        <f>COUNTIFS('TRANSACTION QUOTIDIENNE'!$G$5:$G$32000,'APERCU MENSUEL'!U244,'TRANSACTION QUOTIDIENNE'!$C$5:$C$32000,$C$7)</f>
        <v>0</v>
      </c>
      <c r="X244" s="55">
        <f t="shared" si="18"/>
        <v>0</v>
      </c>
    </row>
    <row r="245" spans="6:24" x14ac:dyDescent="0.3">
      <c r="F245" s="105"/>
      <c r="G245" s="106"/>
      <c r="H245" s="40">
        <f>SUMIFS('TRANSACTION QUOTIDIENNE'!$I$5:$I$32000,'TRANSACTION QUOTIDIENNE'!$F$5:$F$32000,'APERCU MENSUEL'!F245,'TRANSACTION QUOTIDIENNE'!$C$5:$C$32000,'APERCU MENSUEL'!$C$7)</f>
        <v>0</v>
      </c>
      <c r="I245" s="56" t="str">
        <f t="shared" si="19"/>
        <v/>
      </c>
      <c r="K245" s="51"/>
      <c r="L245" s="52"/>
      <c r="M245" s="44">
        <f>SUMIFS('TRANSACTION QUOTIDIENNE'!$I$5:$I$32000,'TRANSACTION QUOTIDIENNE'!$F$5:$F$32000,'APERCU MENSUEL'!K245,'TRANSACTION QUOTIDIENNE'!$C$5:$C$32000,'APERCU MENSUEL'!$C$7)</f>
        <v>0</v>
      </c>
      <c r="N245" s="63">
        <f t="shared" si="16"/>
        <v>0</v>
      </c>
      <c r="P245" s="105"/>
      <c r="Q245" s="106"/>
      <c r="R245" s="76">
        <f>SUMIFS('TRANSACTION QUOTIDIENNE'!$H$5:$H$32000,'TRANSACTION QUOTIDIENNE'!$F$5:$F$32000,'APERCU MENSUEL'!P245,'TRANSACTION QUOTIDIENNE'!$C$5:$C$32000,'APERCU MENSUEL'!$C$7)</f>
        <v>0</v>
      </c>
      <c r="S245" s="55" t="str">
        <f t="shared" si="17"/>
        <v/>
      </c>
      <c r="U245" s="105"/>
      <c r="V245" s="106"/>
      <c r="W245" s="76">
        <f>COUNTIFS('TRANSACTION QUOTIDIENNE'!$G$5:$G$32000,'APERCU MENSUEL'!U245,'TRANSACTION QUOTIDIENNE'!$C$5:$C$32000,$C$7)</f>
        <v>0</v>
      </c>
      <c r="X245" s="55">
        <f t="shared" si="18"/>
        <v>0</v>
      </c>
    </row>
    <row r="246" spans="6:24" x14ac:dyDescent="0.3">
      <c r="F246" s="105"/>
      <c r="G246" s="106"/>
      <c r="H246" s="40">
        <f>SUMIFS('TRANSACTION QUOTIDIENNE'!$I$5:$I$32000,'TRANSACTION QUOTIDIENNE'!$F$5:$F$32000,'APERCU MENSUEL'!F246,'TRANSACTION QUOTIDIENNE'!$C$5:$C$32000,'APERCU MENSUEL'!$C$7)</f>
        <v>0</v>
      </c>
      <c r="I246" s="56" t="str">
        <f t="shared" si="19"/>
        <v/>
      </c>
      <c r="K246" s="51"/>
      <c r="L246" s="52"/>
      <c r="M246" s="44">
        <f>SUMIFS('TRANSACTION QUOTIDIENNE'!$I$5:$I$32000,'TRANSACTION QUOTIDIENNE'!$F$5:$F$32000,'APERCU MENSUEL'!K246,'TRANSACTION QUOTIDIENNE'!$C$5:$C$32000,'APERCU MENSUEL'!$C$7)</f>
        <v>0</v>
      </c>
      <c r="N246" s="63">
        <f t="shared" si="16"/>
        <v>0</v>
      </c>
      <c r="P246" s="105"/>
      <c r="Q246" s="106"/>
      <c r="R246" s="76">
        <f>SUMIFS('TRANSACTION QUOTIDIENNE'!$H$5:$H$32000,'TRANSACTION QUOTIDIENNE'!$F$5:$F$32000,'APERCU MENSUEL'!P246,'TRANSACTION QUOTIDIENNE'!$C$5:$C$32000,'APERCU MENSUEL'!$C$7)</f>
        <v>0</v>
      </c>
      <c r="S246" s="55" t="str">
        <f t="shared" si="17"/>
        <v/>
      </c>
      <c r="U246" s="105"/>
      <c r="V246" s="106"/>
      <c r="W246" s="76">
        <f>COUNTIFS('TRANSACTION QUOTIDIENNE'!$G$5:$G$32000,'APERCU MENSUEL'!U246,'TRANSACTION QUOTIDIENNE'!$C$5:$C$32000,$C$7)</f>
        <v>0</v>
      </c>
      <c r="X246" s="55">
        <f t="shared" si="18"/>
        <v>0</v>
      </c>
    </row>
    <row r="247" spans="6:24" x14ac:dyDescent="0.3">
      <c r="F247" s="105"/>
      <c r="G247" s="106"/>
      <c r="H247" s="40">
        <f>SUMIFS('TRANSACTION QUOTIDIENNE'!$I$5:$I$32000,'TRANSACTION QUOTIDIENNE'!$F$5:$F$32000,'APERCU MENSUEL'!F247,'TRANSACTION QUOTIDIENNE'!$C$5:$C$32000,'APERCU MENSUEL'!$C$7)</f>
        <v>0</v>
      </c>
      <c r="I247" s="56" t="str">
        <f t="shared" si="19"/>
        <v/>
      </c>
      <c r="K247" s="51"/>
      <c r="L247" s="52"/>
      <c r="M247" s="44">
        <f>SUMIFS('TRANSACTION QUOTIDIENNE'!$I$5:$I$32000,'TRANSACTION QUOTIDIENNE'!$F$5:$F$32000,'APERCU MENSUEL'!K247,'TRANSACTION QUOTIDIENNE'!$C$5:$C$32000,'APERCU MENSUEL'!$C$7)</f>
        <v>0</v>
      </c>
      <c r="N247" s="63">
        <f t="shared" si="16"/>
        <v>0</v>
      </c>
      <c r="P247" s="105"/>
      <c r="Q247" s="106"/>
      <c r="R247" s="76">
        <f>SUMIFS('TRANSACTION QUOTIDIENNE'!$H$5:$H$32000,'TRANSACTION QUOTIDIENNE'!$F$5:$F$32000,'APERCU MENSUEL'!P247,'TRANSACTION QUOTIDIENNE'!$C$5:$C$32000,'APERCU MENSUEL'!$C$7)</f>
        <v>0</v>
      </c>
      <c r="S247" s="55" t="str">
        <f t="shared" si="17"/>
        <v/>
      </c>
      <c r="U247" s="105"/>
      <c r="V247" s="106"/>
      <c r="W247" s="76">
        <f>COUNTIFS('TRANSACTION QUOTIDIENNE'!$G$5:$G$32000,'APERCU MENSUEL'!U247,'TRANSACTION QUOTIDIENNE'!$C$5:$C$32000,$C$7)</f>
        <v>0</v>
      </c>
      <c r="X247" s="55">
        <f t="shared" si="18"/>
        <v>0</v>
      </c>
    </row>
    <row r="248" spans="6:24" x14ac:dyDescent="0.3">
      <c r="F248" s="105"/>
      <c r="G248" s="106"/>
      <c r="H248" s="40">
        <f>SUMIFS('TRANSACTION QUOTIDIENNE'!$I$5:$I$32000,'TRANSACTION QUOTIDIENNE'!$F$5:$F$32000,'APERCU MENSUEL'!F248,'TRANSACTION QUOTIDIENNE'!$C$5:$C$32000,'APERCU MENSUEL'!$C$7)</f>
        <v>0</v>
      </c>
      <c r="I248" s="56" t="str">
        <f t="shared" si="19"/>
        <v/>
      </c>
      <c r="K248" s="51"/>
      <c r="L248" s="52"/>
      <c r="M248" s="44">
        <f>SUMIFS('TRANSACTION QUOTIDIENNE'!$I$5:$I$32000,'TRANSACTION QUOTIDIENNE'!$F$5:$F$32000,'APERCU MENSUEL'!K248,'TRANSACTION QUOTIDIENNE'!$C$5:$C$32000,'APERCU MENSUEL'!$C$7)</f>
        <v>0</v>
      </c>
      <c r="N248" s="63">
        <f t="shared" si="16"/>
        <v>0</v>
      </c>
      <c r="P248" s="105"/>
      <c r="Q248" s="106"/>
      <c r="R248" s="76">
        <f>SUMIFS('TRANSACTION QUOTIDIENNE'!$H$5:$H$32000,'TRANSACTION QUOTIDIENNE'!$F$5:$F$32000,'APERCU MENSUEL'!P248,'TRANSACTION QUOTIDIENNE'!$C$5:$C$32000,'APERCU MENSUEL'!$C$7)</f>
        <v>0</v>
      </c>
      <c r="S248" s="55" t="str">
        <f t="shared" si="17"/>
        <v/>
      </c>
      <c r="U248" s="105"/>
      <c r="V248" s="106"/>
      <c r="W248" s="76">
        <f>COUNTIFS('TRANSACTION QUOTIDIENNE'!$G$5:$G$32000,'APERCU MENSUEL'!U248,'TRANSACTION QUOTIDIENNE'!$C$5:$C$32000,$C$7)</f>
        <v>0</v>
      </c>
      <c r="X248" s="55">
        <f t="shared" si="18"/>
        <v>0</v>
      </c>
    </row>
    <row r="249" spans="6:24" x14ac:dyDescent="0.3">
      <c r="F249" s="105"/>
      <c r="G249" s="106"/>
      <c r="H249" s="40">
        <f>SUMIFS('TRANSACTION QUOTIDIENNE'!$I$5:$I$32000,'TRANSACTION QUOTIDIENNE'!$F$5:$F$32000,'APERCU MENSUEL'!F249,'TRANSACTION QUOTIDIENNE'!$C$5:$C$32000,'APERCU MENSUEL'!$C$7)</f>
        <v>0</v>
      </c>
      <c r="I249" s="56" t="str">
        <f t="shared" si="19"/>
        <v/>
      </c>
      <c r="K249" s="51"/>
      <c r="L249" s="52"/>
      <c r="M249" s="44">
        <f>SUMIFS('TRANSACTION QUOTIDIENNE'!$I$5:$I$32000,'TRANSACTION QUOTIDIENNE'!$F$5:$F$32000,'APERCU MENSUEL'!K249,'TRANSACTION QUOTIDIENNE'!$C$5:$C$32000,'APERCU MENSUEL'!$C$7)</f>
        <v>0</v>
      </c>
      <c r="N249" s="63">
        <f t="shared" si="16"/>
        <v>0</v>
      </c>
      <c r="P249" s="105"/>
      <c r="Q249" s="106"/>
      <c r="R249" s="76">
        <f>SUMIFS('TRANSACTION QUOTIDIENNE'!$H$5:$H$32000,'TRANSACTION QUOTIDIENNE'!$F$5:$F$32000,'APERCU MENSUEL'!P249,'TRANSACTION QUOTIDIENNE'!$C$5:$C$32000,'APERCU MENSUEL'!$C$7)</f>
        <v>0</v>
      </c>
      <c r="S249" s="55" t="str">
        <f t="shared" si="17"/>
        <v/>
      </c>
      <c r="U249" s="105"/>
      <c r="V249" s="106"/>
      <c r="W249" s="76">
        <f>COUNTIFS('TRANSACTION QUOTIDIENNE'!$G$5:$G$32000,'APERCU MENSUEL'!U249,'TRANSACTION QUOTIDIENNE'!$C$5:$C$32000,$C$7)</f>
        <v>0</v>
      </c>
      <c r="X249" s="55">
        <f t="shared" si="18"/>
        <v>0</v>
      </c>
    </row>
    <row r="250" spans="6:24" x14ac:dyDescent="0.3">
      <c r="F250" s="105"/>
      <c r="G250" s="106"/>
      <c r="H250" s="40">
        <f>SUMIFS('TRANSACTION QUOTIDIENNE'!$I$5:$I$32000,'TRANSACTION QUOTIDIENNE'!$F$5:$F$32000,'APERCU MENSUEL'!F250,'TRANSACTION QUOTIDIENNE'!$C$5:$C$32000,'APERCU MENSUEL'!$C$7)</f>
        <v>0</v>
      </c>
      <c r="I250" s="56" t="str">
        <f t="shared" si="19"/>
        <v/>
      </c>
      <c r="K250" s="51"/>
      <c r="L250" s="52"/>
      <c r="M250" s="44">
        <f>SUMIFS('TRANSACTION QUOTIDIENNE'!$I$5:$I$32000,'TRANSACTION QUOTIDIENNE'!$F$5:$F$32000,'APERCU MENSUEL'!K250,'TRANSACTION QUOTIDIENNE'!$C$5:$C$32000,'APERCU MENSUEL'!$C$7)</f>
        <v>0</v>
      </c>
      <c r="N250" s="63">
        <f t="shared" si="16"/>
        <v>0</v>
      </c>
      <c r="P250" s="105"/>
      <c r="Q250" s="106"/>
      <c r="R250" s="76">
        <f>SUMIFS('TRANSACTION QUOTIDIENNE'!$H$5:$H$32000,'TRANSACTION QUOTIDIENNE'!$F$5:$F$32000,'APERCU MENSUEL'!P250,'TRANSACTION QUOTIDIENNE'!$C$5:$C$32000,'APERCU MENSUEL'!$C$7)</f>
        <v>0</v>
      </c>
      <c r="S250" s="55" t="str">
        <f t="shared" si="17"/>
        <v/>
      </c>
      <c r="U250" s="105"/>
      <c r="V250" s="106"/>
      <c r="W250" s="76">
        <f>COUNTIFS('TRANSACTION QUOTIDIENNE'!$G$5:$G$32000,'APERCU MENSUEL'!U250,'TRANSACTION QUOTIDIENNE'!$C$5:$C$32000,$C$7)</f>
        <v>0</v>
      </c>
      <c r="X250" s="55">
        <f t="shared" si="18"/>
        <v>0</v>
      </c>
    </row>
    <row r="251" spans="6:24" x14ac:dyDescent="0.3">
      <c r="F251" s="105"/>
      <c r="G251" s="106"/>
      <c r="H251" s="40">
        <f>SUMIFS('TRANSACTION QUOTIDIENNE'!$I$5:$I$32000,'TRANSACTION QUOTIDIENNE'!$F$5:$F$32000,'APERCU MENSUEL'!F251,'TRANSACTION QUOTIDIENNE'!$C$5:$C$32000,'APERCU MENSUEL'!$C$7)</f>
        <v>0</v>
      </c>
      <c r="I251" s="56" t="str">
        <f t="shared" si="19"/>
        <v/>
      </c>
      <c r="K251" s="51"/>
      <c r="L251" s="52"/>
      <c r="M251" s="44">
        <f>SUMIFS('TRANSACTION QUOTIDIENNE'!$I$5:$I$32000,'TRANSACTION QUOTIDIENNE'!$F$5:$F$32000,'APERCU MENSUEL'!K251,'TRANSACTION QUOTIDIENNE'!$C$5:$C$32000,'APERCU MENSUEL'!$C$7)</f>
        <v>0</v>
      </c>
      <c r="N251" s="63">
        <f t="shared" si="16"/>
        <v>0</v>
      </c>
      <c r="P251" s="105"/>
      <c r="Q251" s="106"/>
      <c r="R251" s="76">
        <f>SUMIFS('TRANSACTION QUOTIDIENNE'!$H$5:$H$32000,'TRANSACTION QUOTIDIENNE'!$F$5:$F$32000,'APERCU MENSUEL'!P251,'TRANSACTION QUOTIDIENNE'!$C$5:$C$32000,'APERCU MENSUEL'!$C$7)</f>
        <v>0</v>
      </c>
      <c r="S251" s="55" t="str">
        <f t="shared" si="17"/>
        <v/>
      </c>
      <c r="U251" s="105"/>
      <c r="V251" s="106"/>
      <c r="W251" s="76">
        <f>COUNTIFS('TRANSACTION QUOTIDIENNE'!$G$5:$G$32000,'APERCU MENSUEL'!U251,'TRANSACTION QUOTIDIENNE'!$C$5:$C$32000,$C$7)</f>
        <v>0</v>
      </c>
      <c r="X251" s="55">
        <f t="shared" si="18"/>
        <v>0</v>
      </c>
    </row>
    <row r="252" spans="6:24" x14ac:dyDescent="0.3">
      <c r="F252" s="105"/>
      <c r="G252" s="106"/>
      <c r="H252" s="40">
        <f>SUMIFS('TRANSACTION QUOTIDIENNE'!$I$5:$I$32000,'TRANSACTION QUOTIDIENNE'!$F$5:$F$32000,'APERCU MENSUEL'!F252,'TRANSACTION QUOTIDIENNE'!$C$5:$C$32000,'APERCU MENSUEL'!$C$7)</f>
        <v>0</v>
      </c>
      <c r="I252" s="56" t="str">
        <f t="shared" si="19"/>
        <v/>
      </c>
      <c r="K252" s="51"/>
      <c r="L252" s="52"/>
      <c r="M252" s="44">
        <f>SUMIFS('TRANSACTION QUOTIDIENNE'!$I$5:$I$32000,'TRANSACTION QUOTIDIENNE'!$F$5:$F$32000,'APERCU MENSUEL'!K252,'TRANSACTION QUOTIDIENNE'!$C$5:$C$32000,'APERCU MENSUEL'!$C$7)</f>
        <v>0</v>
      </c>
      <c r="N252" s="63">
        <f t="shared" si="16"/>
        <v>0</v>
      </c>
      <c r="P252" s="105"/>
      <c r="Q252" s="106"/>
      <c r="R252" s="76">
        <f>SUMIFS('TRANSACTION QUOTIDIENNE'!$H$5:$H$32000,'TRANSACTION QUOTIDIENNE'!$F$5:$F$32000,'APERCU MENSUEL'!P252,'TRANSACTION QUOTIDIENNE'!$C$5:$C$32000,'APERCU MENSUEL'!$C$7)</f>
        <v>0</v>
      </c>
      <c r="S252" s="55" t="str">
        <f t="shared" si="17"/>
        <v/>
      </c>
      <c r="U252" s="105"/>
      <c r="V252" s="106"/>
      <c r="W252" s="76">
        <f>COUNTIFS('TRANSACTION QUOTIDIENNE'!$G$5:$G$32000,'APERCU MENSUEL'!U252,'TRANSACTION QUOTIDIENNE'!$C$5:$C$32000,$C$7)</f>
        <v>0</v>
      </c>
      <c r="X252" s="55">
        <f t="shared" si="18"/>
        <v>0</v>
      </c>
    </row>
    <row r="253" spans="6:24" x14ac:dyDescent="0.3">
      <c r="F253" s="105"/>
      <c r="G253" s="106"/>
      <c r="H253" s="40">
        <f>SUMIFS('TRANSACTION QUOTIDIENNE'!$I$5:$I$32000,'TRANSACTION QUOTIDIENNE'!$F$5:$F$32000,'APERCU MENSUEL'!F253,'TRANSACTION QUOTIDIENNE'!$C$5:$C$32000,'APERCU MENSUEL'!$C$7)</f>
        <v>0</v>
      </c>
      <c r="I253" s="56" t="str">
        <f t="shared" si="19"/>
        <v/>
      </c>
      <c r="K253" s="51"/>
      <c r="L253" s="52"/>
      <c r="M253" s="44">
        <f>SUMIFS('TRANSACTION QUOTIDIENNE'!$I$5:$I$32000,'TRANSACTION QUOTIDIENNE'!$F$5:$F$32000,'APERCU MENSUEL'!K253,'TRANSACTION QUOTIDIENNE'!$C$5:$C$32000,'APERCU MENSUEL'!$C$7)</f>
        <v>0</v>
      </c>
      <c r="N253" s="63">
        <f t="shared" si="16"/>
        <v>0</v>
      </c>
      <c r="P253" s="105"/>
      <c r="Q253" s="106"/>
      <c r="R253" s="76">
        <f>SUMIFS('TRANSACTION QUOTIDIENNE'!$H$5:$H$32000,'TRANSACTION QUOTIDIENNE'!$F$5:$F$32000,'APERCU MENSUEL'!P253,'TRANSACTION QUOTIDIENNE'!$C$5:$C$32000,'APERCU MENSUEL'!$C$7)</f>
        <v>0</v>
      </c>
      <c r="S253" s="55" t="str">
        <f t="shared" si="17"/>
        <v/>
      </c>
      <c r="U253" s="105"/>
      <c r="V253" s="106"/>
      <c r="W253" s="76">
        <f>COUNTIFS('TRANSACTION QUOTIDIENNE'!$G$5:$G$32000,'APERCU MENSUEL'!U253,'TRANSACTION QUOTIDIENNE'!$C$5:$C$32000,$C$7)</f>
        <v>0</v>
      </c>
      <c r="X253" s="55">
        <f t="shared" si="18"/>
        <v>0</v>
      </c>
    </row>
    <row r="254" spans="6:24" x14ac:dyDescent="0.3">
      <c r="F254" s="105"/>
      <c r="G254" s="106"/>
      <c r="H254" s="40">
        <f>SUMIFS('TRANSACTION QUOTIDIENNE'!$I$5:$I$32000,'TRANSACTION QUOTIDIENNE'!$F$5:$F$32000,'APERCU MENSUEL'!F254,'TRANSACTION QUOTIDIENNE'!$C$5:$C$32000,'APERCU MENSUEL'!$C$7)</f>
        <v>0</v>
      </c>
      <c r="I254" s="56" t="str">
        <f t="shared" si="19"/>
        <v/>
      </c>
      <c r="K254" s="51"/>
      <c r="L254" s="52"/>
      <c r="M254" s="44">
        <f>SUMIFS('TRANSACTION QUOTIDIENNE'!$I$5:$I$32000,'TRANSACTION QUOTIDIENNE'!$F$5:$F$32000,'APERCU MENSUEL'!K254,'TRANSACTION QUOTIDIENNE'!$C$5:$C$32000,'APERCU MENSUEL'!$C$7)</f>
        <v>0</v>
      </c>
      <c r="N254" s="63">
        <f t="shared" si="16"/>
        <v>0</v>
      </c>
      <c r="P254" s="105"/>
      <c r="Q254" s="106"/>
      <c r="R254" s="76">
        <f>SUMIFS('TRANSACTION QUOTIDIENNE'!$H$5:$H$32000,'TRANSACTION QUOTIDIENNE'!$F$5:$F$32000,'APERCU MENSUEL'!P254,'TRANSACTION QUOTIDIENNE'!$C$5:$C$32000,'APERCU MENSUEL'!$C$7)</f>
        <v>0</v>
      </c>
      <c r="S254" s="55" t="str">
        <f t="shared" si="17"/>
        <v/>
      </c>
      <c r="U254" s="105"/>
      <c r="V254" s="106"/>
      <c r="W254" s="76">
        <f>COUNTIFS('TRANSACTION QUOTIDIENNE'!$G$5:$G$32000,'APERCU MENSUEL'!U254,'TRANSACTION QUOTIDIENNE'!$C$5:$C$32000,$C$7)</f>
        <v>0</v>
      </c>
      <c r="X254" s="55">
        <f t="shared" si="18"/>
        <v>0</v>
      </c>
    </row>
    <row r="255" spans="6:24" x14ac:dyDescent="0.3">
      <c r="F255" s="105"/>
      <c r="G255" s="106"/>
      <c r="H255" s="40">
        <f>SUMIFS('TRANSACTION QUOTIDIENNE'!$I$5:$I$32000,'TRANSACTION QUOTIDIENNE'!$F$5:$F$32000,'APERCU MENSUEL'!F255,'TRANSACTION QUOTIDIENNE'!$C$5:$C$32000,'APERCU MENSUEL'!$C$7)</f>
        <v>0</v>
      </c>
      <c r="I255" s="56" t="str">
        <f t="shared" si="19"/>
        <v/>
      </c>
      <c r="K255" s="51"/>
      <c r="L255" s="52"/>
      <c r="M255" s="44">
        <f>SUMIFS('TRANSACTION QUOTIDIENNE'!$I$5:$I$32000,'TRANSACTION QUOTIDIENNE'!$F$5:$F$32000,'APERCU MENSUEL'!K255,'TRANSACTION QUOTIDIENNE'!$C$5:$C$32000,'APERCU MENSUEL'!$C$7)</f>
        <v>0</v>
      </c>
      <c r="N255" s="63">
        <f t="shared" si="16"/>
        <v>0</v>
      </c>
      <c r="P255" s="105"/>
      <c r="Q255" s="106"/>
      <c r="R255" s="76">
        <f>SUMIFS('TRANSACTION QUOTIDIENNE'!$H$5:$H$32000,'TRANSACTION QUOTIDIENNE'!$F$5:$F$32000,'APERCU MENSUEL'!P255,'TRANSACTION QUOTIDIENNE'!$C$5:$C$32000,'APERCU MENSUEL'!$C$7)</f>
        <v>0</v>
      </c>
      <c r="S255" s="55" t="str">
        <f t="shared" si="17"/>
        <v/>
      </c>
      <c r="U255" s="105"/>
      <c r="V255" s="106"/>
      <c r="W255" s="76">
        <f>COUNTIFS('TRANSACTION QUOTIDIENNE'!$G$5:$G$32000,'APERCU MENSUEL'!U255,'TRANSACTION QUOTIDIENNE'!$C$5:$C$32000,$C$7)</f>
        <v>0</v>
      </c>
      <c r="X255" s="55">
        <f t="shared" si="18"/>
        <v>0</v>
      </c>
    </row>
    <row r="256" spans="6:24" x14ac:dyDescent="0.3">
      <c r="F256" s="105"/>
      <c r="G256" s="106"/>
      <c r="H256" s="40">
        <f>SUMIFS('TRANSACTION QUOTIDIENNE'!$I$5:$I$32000,'TRANSACTION QUOTIDIENNE'!$F$5:$F$32000,'APERCU MENSUEL'!F256,'TRANSACTION QUOTIDIENNE'!$C$5:$C$32000,'APERCU MENSUEL'!$C$7)</f>
        <v>0</v>
      </c>
      <c r="I256" s="56" t="str">
        <f t="shared" si="19"/>
        <v/>
      </c>
      <c r="K256" s="51"/>
      <c r="L256" s="52"/>
      <c r="M256" s="44">
        <f>SUMIFS('TRANSACTION QUOTIDIENNE'!$I$5:$I$32000,'TRANSACTION QUOTIDIENNE'!$F$5:$F$32000,'APERCU MENSUEL'!K256,'TRANSACTION QUOTIDIENNE'!$C$5:$C$32000,'APERCU MENSUEL'!$C$7)</f>
        <v>0</v>
      </c>
      <c r="N256" s="63">
        <f t="shared" si="16"/>
        <v>0</v>
      </c>
      <c r="P256" s="105"/>
      <c r="Q256" s="106"/>
      <c r="R256" s="76">
        <f>SUMIFS('TRANSACTION QUOTIDIENNE'!$H$5:$H$32000,'TRANSACTION QUOTIDIENNE'!$F$5:$F$32000,'APERCU MENSUEL'!P256,'TRANSACTION QUOTIDIENNE'!$C$5:$C$32000,'APERCU MENSUEL'!$C$7)</f>
        <v>0</v>
      </c>
      <c r="S256" s="55" t="str">
        <f t="shared" si="17"/>
        <v/>
      </c>
      <c r="U256" s="105"/>
      <c r="V256" s="106"/>
      <c r="W256" s="76">
        <f>COUNTIFS('TRANSACTION QUOTIDIENNE'!$G$5:$G$32000,'APERCU MENSUEL'!U256,'TRANSACTION QUOTIDIENNE'!$C$5:$C$32000,$C$7)</f>
        <v>0</v>
      </c>
      <c r="X256" s="55">
        <f t="shared" si="18"/>
        <v>0</v>
      </c>
    </row>
    <row r="257" spans="6:24" x14ac:dyDescent="0.3">
      <c r="F257" s="105"/>
      <c r="G257" s="106"/>
      <c r="H257" s="40">
        <f>SUMIFS('TRANSACTION QUOTIDIENNE'!$I$5:$I$32000,'TRANSACTION QUOTIDIENNE'!$F$5:$F$32000,'APERCU MENSUEL'!F257,'TRANSACTION QUOTIDIENNE'!$C$5:$C$32000,'APERCU MENSUEL'!$C$7)</f>
        <v>0</v>
      </c>
      <c r="I257" s="56" t="str">
        <f t="shared" si="19"/>
        <v/>
      </c>
      <c r="K257" s="51"/>
      <c r="L257" s="52"/>
      <c r="M257" s="44">
        <f>SUMIFS('TRANSACTION QUOTIDIENNE'!$I$5:$I$32000,'TRANSACTION QUOTIDIENNE'!$F$5:$F$32000,'APERCU MENSUEL'!K257,'TRANSACTION QUOTIDIENNE'!$C$5:$C$32000,'APERCU MENSUEL'!$C$7)</f>
        <v>0</v>
      </c>
      <c r="N257" s="63">
        <f t="shared" si="16"/>
        <v>0</v>
      </c>
      <c r="P257" s="105"/>
      <c r="Q257" s="106"/>
      <c r="R257" s="76">
        <f>SUMIFS('TRANSACTION QUOTIDIENNE'!$H$5:$H$32000,'TRANSACTION QUOTIDIENNE'!$F$5:$F$32000,'APERCU MENSUEL'!P257,'TRANSACTION QUOTIDIENNE'!$C$5:$C$32000,'APERCU MENSUEL'!$C$7)</f>
        <v>0</v>
      </c>
      <c r="S257" s="55" t="str">
        <f t="shared" si="17"/>
        <v/>
      </c>
      <c r="U257" s="105"/>
      <c r="V257" s="106"/>
      <c r="W257" s="76">
        <f>COUNTIFS('TRANSACTION QUOTIDIENNE'!$G$5:$G$32000,'APERCU MENSUEL'!U257,'TRANSACTION QUOTIDIENNE'!$C$5:$C$32000,$C$7)</f>
        <v>0</v>
      </c>
      <c r="X257" s="55">
        <f t="shared" si="18"/>
        <v>0</v>
      </c>
    </row>
    <row r="258" spans="6:24" x14ac:dyDescent="0.3">
      <c r="F258" s="105"/>
      <c r="G258" s="106"/>
      <c r="H258" s="40">
        <f>SUMIFS('TRANSACTION QUOTIDIENNE'!$I$5:$I$32000,'TRANSACTION QUOTIDIENNE'!$F$5:$F$32000,'APERCU MENSUEL'!F258,'TRANSACTION QUOTIDIENNE'!$C$5:$C$32000,'APERCU MENSUEL'!$C$7)</f>
        <v>0</v>
      </c>
      <c r="I258" s="56" t="str">
        <f t="shared" si="19"/>
        <v/>
      </c>
      <c r="K258" s="51"/>
      <c r="L258" s="52"/>
      <c r="M258" s="44">
        <f>SUMIFS('TRANSACTION QUOTIDIENNE'!$I$5:$I$32000,'TRANSACTION QUOTIDIENNE'!$F$5:$F$32000,'APERCU MENSUEL'!K258,'TRANSACTION QUOTIDIENNE'!$C$5:$C$32000,'APERCU MENSUEL'!$C$7)</f>
        <v>0</v>
      </c>
      <c r="N258" s="63">
        <f t="shared" si="16"/>
        <v>0</v>
      </c>
      <c r="P258" s="105"/>
      <c r="Q258" s="106"/>
      <c r="R258" s="76">
        <f>SUMIFS('TRANSACTION QUOTIDIENNE'!$H$5:$H$32000,'TRANSACTION QUOTIDIENNE'!$F$5:$F$32000,'APERCU MENSUEL'!P258,'TRANSACTION QUOTIDIENNE'!$C$5:$C$32000,'APERCU MENSUEL'!$C$7)</f>
        <v>0</v>
      </c>
      <c r="S258" s="55" t="str">
        <f t="shared" si="17"/>
        <v/>
      </c>
      <c r="U258" s="105"/>
      <c r="V258" s="106"/>
      <c r="W258" s="76">
        <f>COUNTIFS('TRANSACTION QUOTIDIENNE'!$G$5:$G$32000,'APERCU MENSUEL'!U258,'TRANSACTION QUOTIDIENNE'!$C$5:$C$32000,$C$7)</f>
        <v>0</v>
      </c>
      <c r="X258" s="55">
        <f t="shared" si="18"/>
        <v>0</v>
      </c>
    </row>
    <row r="259" spans="6:24" x14ac:dyDescent="0.3">
      <c r="F259" s="105"/>
      <c r="G259" s="106"/>
      <c r="H259" s="40">
        <f>SUMIFS('TRANSACTION QUOTIDIENNE'!$I$5:$I$32000,'TRANSACTION QUOTIDIENNE'!$F$5:$F$32000,'APERCU MENSUEL'!F259,'TRANSACTION QUOTIDIENNE'!$C$5:$C$32000,'APERCU MENSUEL'!$C$7)</f>
        <v>0</v>
      </c>
      <c r="I259" s="56" t="str">
        <f t="shared" si="19"/>
        <v/>
      </c>
      <c r="K259" s="51"/>
      <c r="L259" s="52"/>
      <c r="M259" s="44">
        <f>SUMIFS('TRANSACTION QUOTIDIENNE'!$I$5:$I$32000,'TRANSACTION QUOTIDIENNE'!$F$5:$F$32000,'APERCU MENSUEL'!K259,'TRANSACTION QUOTIDIENNE'!$C$5:$C$32000,'APERCU MENSUEL'!$C$7)</f>
        <v>0</v>
      </c>
      <c r="N259" s="63">
        <f t="shared" si="16"/>
        <v>0</v>
      </c>
      <c r="P259" s="105"/>
      <c r="Q259" s="106"/>
      <c r="R259" s="76">
        <f>SUMIFS('TRANSACTION QUOTIDIENNE'!$H$5:$H$32000,'TRANSACTION QUOTIDIENNE'!$F$5:$F$32000,'APERCU MENSUEL'!P259,'TRANSACTION QUOTIDIENNE'!$C$5:$C$32000,'APERCU MENSUEL'!$C$7)</f>
        <v>0</v>
      </c>
      <c r="S259" s="55" t="str">
        <f t="shared" si="17"/>
        <v/>
      </c>
      <c r="U259" s="105"/>
      <c r="V259" s="106"/>
      <c r="W259" s="76">
        <f>COUNTIFS('TRANSACTION QUOTIDIENNE'!$G$5:$G$32000,'APERCU MENSUEL'!U259,'TRANSACTION QUOTIDIENNE'!$C$5:$C$32000,$C$7)</f>
        <v>0</v>
      </c>
      <c r="X259" s="55">
        <f t="shared" si="18"/>
        <v>0</v>
      </c>
    </row>
    <row r="260" spans="6:24" x14ac:dyDescent="0.3">
      <c r="F260" s="105"/>
      <c r="G260" s="106"/>
      <c r="H260" s="40">
        <f>SUMIFS('TRANSACTION QUOTIDIENNE'!$I$5:$I$32000,'TRANSACTION QUOTIDIENNE'!$F$5:$F$32000,'APERCU MENSUEL'!F260,'TRANSACTION QUOTIDIENNE'!$C$5:$C$32000,'APERCU MENSUEL'!$C$7)</f>
        <v>0</v>
      </c>
      <c r="I260" s="56" t="str">
        <f t="shared" si="19"/>
        <v/>
      </c>
      <c r="K260" s="51"/>
      <c r="L260" s="52"/>
      <c r="M260" s="44">
        <f>SUMIFS('TRANSACTION QUOTIDIENNE'!$I$5:$I$32000,'TRANSACTION QUOTIDIENNE'!$F$5:$F$32000,'APERCU MENSUEL'!K260,'TRANSACTION QUOTIDIENNE'!$C$5:$C$32000,'APERCU MENSUEL'!$C$7)</f>
        <v>0</v>
      </c>
      <c r="N260" s="63">
        <f t="shared" si="16"/>
        <v>0</v>
      </c>
      <c r="P260" s="105"/>
      <c r="Q260" s="106"/>
      <c r="R260" s="76">
        <f>SUMIFS('TRANSACTION QUOTIDIENNE'!$H$5:$H$32000,'TRANSACTION QUOTIDIENNE'!$F$5:$F$32000,'APERCU MENSUEL'!P260,'TRANSACTION QUOTIDIENNE'!$C$5:$C$32000,'APERCU MENSUEL'!$C$7)</f>
        <v>0</v>
      </c>
      <c r="S260" s="55" t="str">
        <f t="shared" si="17"/>
        <v/>
      </c>
      <c r="U260" s="105"/>
      <c r="V260" s="106"/>
      <c r="W260" s="76">
        <f>COUNTIFS('TRANSACTION QUOTIDIENNE'!$G$5:$G$32000,'APERCU MENSUEL'!U260,'TRANSACTION QUOTIDIENNE'!$C$5:$C$32000,$C$7)</f>
        <v>0</v>
      </c>
      <c r="X260" s="55">
        <f t="shared" si="18"/>
        <v>0</v>
      </c>
    </row>
    <row r="261" spans="6:24" x14ac:dyDescent="0.3">
      <c r="F261" s="105"/>
      <c r="G261" s="106"/>
      <c r="H261" s="40">
        <f>SUMIFS('TRANSACTION QUOTIDIENNE'!$I$5:$I$32000,'TRANSACTION QUOTIDIENNE'!$F$5:$F$32000,'APERCU MENSUEL'!F261,'TRANSACTION QUOTIDIENNE'!$C$5:$C$32000,'APERCU MENSUEL'!$C$7)</f>
        <v>0</v>
      </c>
      <c r="I261" s="56" t="str">
        <f t="shared" si="19"/>
        <v/>
      </c>
      <c r="K261" s="51"/>
      <c r="L261" s="52"/>
      <c r="M261" s="44">
        <f>SUMIFS('TRANSACTION QUOTIDIENNE'!$I$5:$I$32000,'TRANSACTION QUOTIDIENNE'!$F$5:$F$32000,'APERCU MENSUEL'!K261,'TRANSACTION QUOTIDIENNE'!$C$5:$C$32000,'APERCU MENSUEL'!$C$7)</f>
        <v>0</v>
      </c>
      <c r="N261" s="63">
        <f t="shared" si="16"/>
        <v>0</v>
      </c>
      <c r="P261" s="105"/>
      <c r="Q261" s="106"/>
      <c r="R261" s="76">
        <f>SUMIFS('TRANSACTION QUOTIDIENNE'!$H$5:$H$32000,'TRANSACTION QUOTIDIENNE'!$F$5:$F$32000,'APERCU MENSUEL'!P261,'TRANSACTION QUOTIDIENNE'!$C$5:$C$32000,'APERCU MENSUEL'!$C$7)</f>
        <v>0</v>
      </c>
      <c r="S261" s="55" t="str">
        <f t="shared" si="17"/>
        <v/>
      </c>
      <c r="U261" s="105"/>
      <c r="V261" s="106"/>
      <c r="W261" s="76">
        <f>COUNTIFS('TRANSACTION QUOTIDIENNE'!$G$5:$G$32000,'APERCU MENSUEL'!U261,'TRANSACTION QUOTIDIENNE'!$C$5:$C$32000,$C$7)</f>
        <v>0</v>
      </c>
      <c r="X261" s="55">
        <f t="shared" si="18"/>
        <v>0</v>
      </c>
    </row>
    <row r="262" spans="6:24" x14ac:dyDescent="0.3">
      <c r="F262" s="107"/>
      <c r="G262" s="108"/>
      <c r="H262" s="41"/>
      <c r="I262" s="57" t="str">
        <f t="shared" ref="I262" si="20">IFERROR(+H262/SUM(H262:H496),"")</f>
        <v/>
      </c>
      <c r="K262" s="60"/>
      <c r="L262" s="61"/>
      <c r="M262" s="45"/>
      <c r="N262" s="42"/>
      <c r="P262" s="107"/>
      <c r="Q262" s="108"/>
      <c r="R262" s="41"/>
      <c r="S262" s="57" t="str">
        <f t="shared" ref="S262" si="21">IFERROR(+R262/SUM(R262:R496),"")</f>
        <v/>
      </c>
      <c r="U262" s="107"/>
      <c r="V262" s="108"/>
      <c r="W262" s="41"/>
      <c r="X262" s="57" t="str">
        <f t="shared" ref="X262" si="22">IFERROR(+W262/SUM(W262:W496),"")</f>
        <v/>
      </c>
    </row>
  </sheetData>
  <mergeCells count="447">
    <mergeCell ref="U260:V260"/>
    <mergeCell ref="U261:V261"/>
    <mergeCell ref="U262:V262"/>
    <mergeCell ref="U2:X2"/>
    <mergeCell ref="U251:V251"/>
    <mergeCell ref="U252:V252"/>
    <mergeCell ref="U253:V253"/>
    <mergeCell ref="U254:V254"/>
    <mergeCell ref="U255:V255"/>
    <mergeCell ref="U256:V256"/>
    <mergeCell ref="U257:V257"/>
    <mergeCell ref="U258:V258"/>
    <mergeCell ref="U259:V259"/>
    <mergeCell ref="U242:V242"/>
    <mergeCell ref="U243:V243"/>
    <mergeCell ref="U244:V244"/>
    <mergeCell ref="U245:V245"/>
    <mergeCell ref="U246:V246"/>
    <mergeCell ref="U247:V247"/>
    <mergeCell ref="U248:V248"/>
    <mergeCell ref="U249:V249"/>
    <mergeCell ref="U250:V250"/>
    <mergeCell ref="U233:V233"/>
    <mergeCell ref="U234:V234"/>
    <mergeCell ref="U235:V235"/>
    <mergeCell ref="U236:V236"/>
    <mergeCell ref="U237:V237"/>
    <mergeCell ref="U238:V238"/>
    <mergeCell ref="U239:V239"/>
    <mergeCell ref="U240:V240"/>
    <mergeCell ref="U241:V241"/>
    <mergeCell ref="U224:V224"/>
    <mergeCell ref="U225:V225"/>
    <mergeCell ref="U226:V226"/>
    <mergeCell ref="U227:V227"/>
    <mergeCell ref="U228:V228"/>
    <mergeCell ref="U229:V229"/>
    <mergeCell ref="U230:V230"/>
    <mergeCell ref="U231:V231"/>
    <mergeCell ref="U232:V232"/>
    <mergeCell ref="U215:V215"/>
    <mergeCell ref="U216:V216"/>
    <mergeCell ref="U217:V217"/>
    <mergeCell ref="U218:V218"/>
    <mergeCell ref="U219:V219"/>
    <mergeCell ref="U220:V220"/>
    <mergeCell ref="U221:V221"/>
    <mergeCell ref="U222:V222"/>
    <mergeCell ref="U223:V223"/>
    <mergeCell ref="U206:V206"/>
    <mergeCell ref="U207:V207"/>
    <mergeCell ref="U208:V208"/>
    <mergeCell ref="U209:V209"/>
    <mergeCell ref="U210:V210"/>
    <mergeCell ref="U211:V211"/>
    <mergeCell ref="U212:V212"/>
    <mergeCell ref="U213:V213"/>
    <mergeCell ref="U214:V214"/>
    <mergeCell ref="U197:V197"/>
    <mergeCell ref="U198:V198"/>
    <mergeCell ref="U199:V199"/>
    <mergeCell ref="U200:V200"/>
    <mergeCell ref="U201:V201"/>
    <mergeCell ref="U202:V202"/>
    <mergeCell ref="U203:V203"/>
    <mergeCell ref="U204:V204"/>
    <mergeCell ref="U205:V205"/>
    <mergeCell ref="U188:V188"/>
    <mergeCell ref="U189:V189"/>
    <mergeCell ref="U190:V190"/>
    <mergeCell ref="U191:V191"/>
    <mergeCell ref="U192:V192"/>
    <mergeCell ref="U193:V193"/>
    <mergeCell ref="U194:V194"/>
    <mergeCell ref="U195:V195"/>
    <mergeCell ref="U196:V196"/>
    <mergeCell ref="U179:V179"/>
    <mergeCell ref="U180:V180"/>
    <mergeCell ref="U181:V181"/>
    <mergeCell ref="U182:V182"/>
    <mergeCell ref="U183:V183"/>
    <mergeCell ref="U184:V184"/>
    <mergeCell ref="U185:V185"/>
    <mergeCell ref="U186:V186"/>
    <mergeCell ref="U187:V187"/>
    <mergeCell ref="U170:V170"/>
    <mergeCell ref="U171:V171"/>
    <mergeCell ref="U172:V172"/>
    <mergeCell ref="U173:V173"/>
    <mergeCell ref="U174:V174"/>
    <mergeCell ref="U175:V175"/>
    <mergeCell ref="U176:V176"/>
    <mergeCell ref="U177:V177"/>
    <mergeCell ref="U178:V178"/>
    <mergeCell ref="U161:V161"/>
    <mergeCell ref="U162:V162"/>
    <mergeCell ref="U163:V163"/>
    <mergeCell ref="U164:V164"/>
    <mergeCell ref="U165:V165"/>
    <mergeCell ref="U166:V166"/>
    <mergeCell ref="U167:V167"/>
    <mergeCell ref="U168:V168"/>
    <mergeCell ref="U169:V169"/>
    <mergeCell ref="U152:V152"/>
    <mergeCell ref="U153:V153"/>
    <mergeCell ref="U154:V154"/>
    <mergeCell ref="U155:V155"/>
    <mergeCell ref="U156:V156"/>
    <mergeCell ref="U157:V157"/>
    <mergeCell ref="U158:V158"/>
    <mergeCell ref="U159:V159"/>
    <mergeCell ref="U160:V160"/>
    <mergeCell ref="U143:V143"/>
    <mergeCell ref="U144:V144"/>
    <mergeCell ref="U145:V145"/>
    <mergeCell ref="U146:V146"/>
    <mergeCell ref="U147:V147"/>
    <mergeCell ref="U148:V148"/>
    <mergeCell ref="U149:V149"/>
    <mergeCell ref="U150:V150"/>
    <mergeCell ref="U151:V151"/>
    <mergeCell ref="U134:V134"/>
    <mergeCell ref="U135:V135"/>
    <mergeCell ref="U136:V136"/>
    <mergeCell ref="U137:V137"/>
    <mergeCell ref="U138:V138"/>
    <mergeCell ref="U139:V139"/>
    <mergeCell ref="U140:V140"/>
    <mergeCell ref="U141:V141"/>
    <mergeCell ref="U142:V142"/>
    <mergeCell ref="P257:Q257"/>
    <mergeCell ref="P258:Q258"/>
    <mergeCell ref="P259:Q259"/>
    <mergeCell ref="P260:Q260"/>
    <mergeCell ref="P261:Q261"/>
    <mergeCell ref="P262:Q262"/>
    <mergeCell ref="P2:S2"/>
    <mergeCell ref="U25:X25"/>
    <mergeCell ref="U26:V26"/>
    <mergeCell ref="U119:V119"/>
    <mergeCell ref="U120:V120"/>
    <mergeCell ref="U121:V121"/>
    <mergeCell ref="U122:V122"/>
    <mergeCell ref="U123:V123"/>
    <mergeCell ref="U124:V124"/>
    <mergeCell ref="U125:V125"/>
    <mergeCell ref="U126:V126"/>
    <mergeCell ref="U127:V127"/>
    <mergeCell ref="U128:V128"/>
    <mergeCell ref="U129:V129"/>
    <mergeCell ref="U130:V130"/>
    <mergeCell ref="U131:V131"/>
    <mergeCell ref="U132:V132"/>
    <mergeCell ref="U133:V133"/>
    <mergeCell ref="P248:Q248"/>
    <mergeCell ref="P249:Q249"/>
    <mergeCell ref="P250:Q250"/>
    <mergeCell ref="P251:Q251"/>
    <mergeCell ref="P252:Q252"/>
    <mergeCell ref="P253:Q253"/>
    <mergeCell ref="P254:Q254"/>
    <mergeCell ref="P255:Q255"/>
    <mergeCell ref="P256:Q256"/>
    <mergeCell ref="P239:Q239"/>
    <mergeCell ref="P240:Q240"/>
    <mergeCell ref="P241:Q241"/>
    <mergeCell ref="P242:Q242"/>
    <mergeCell ref="P243:Q243"/>
    <mergeCell ref="P244:Q244"/>
    <mergeCell ref="P245:Q245"/>
    <mergeCell ref="P246:Q246"/>
    <mergeCell ref="P247:Q247"/>
    <mergeCell ref="P230:Q230"/>
    <mergeCell ref="P231:Q231"/>
    <mergeCell ref="P232:Q232"/>
    <mergeCell ref="P233:Q233"/>
    <mergeCell ref="P234:Q234"/>
    <mergeCell ref="P235:Q235"/>
    <mergeCell ref="P236:Q236"/>
    <mergeCell ref="P237:Q237"/>
    <mergeCell ref="P238:Q238"/>
    <mergeCell ref="P221:Q221"/>
    <mergeCell ref="P222:Q222"/>
    <mergeCell ref="P223:Q223"/>
    <mergeCell ref="P224:Q224"/>
    <mergeCell ref="P225:Q225"/>
    <mergeCell ref="P226:Q226"/>
    <mergeCell ref="P227:Q227"/>
    <mergeCell ref="P228:Q228"/>
    <mergeCell ref="P229:Q229"/>
    <mergeCell ref="P212:Q212"/>
    <mergeCell ref="P213:Q213"/>
    <mergeCell ref="P214:Q214"/>
    <mergeCell ref="P215:Q215"/>
    <mergeCell ref="P216:Q216"/>
    <mergeCell ref="P217:Q217"/>
    <mergeCell ref="P218:Q218"/>
    <mergeCell ref="P219:Q219"/>
    <mergeCell ref="P220:Q220"/>
    <mergeCell ref="P203:Q203"/>
    <mergeCell ref="P204:Q204"/>
    <mergeCell ref="P205:Q205"/>
    <mergeCell ref="P206:Q206"/>
    <mergeCell ref="P207:Q207"/>
    <mergeCell ref="P208:Q208"/>
    <mergeCell ref="P209:Q209"/>
    <mergeCell ref="P210:Q210"/>
    <mergeCell ref="P211:Q211"/>
    <mergeCell ref="P194:Q194"/>
    <mergeCell ref="P195:Q195"/>
    <mergeCell ref="P196:Q196"/>
    <mergeCell ref="P197:Q197"/>
    <mergeCell ref="P198:Q198"/>
    <mergeCell ref="P199:Q199"/>
    <mergeCell ref="P200:Q200"/>
    <mergeCell ref="P201:Q201"/>
    <mergeCell ref="P202:Q202"/>
    <mergeCell ref="P185:Q185"/>
    <mergeCell ref="P186:Q186"/>
    <mergeCell ref="P187:Q187"/>
    <mergeCell ref="P188:Q188"/>
    <mergeCell ref="P189:Q189"/>
    <mergeCell ref="P190:Q190"/>
    <mergeCell ref="P191:Q191"/>
    <mergeCell ref="P192:Q192"/>
    <mergeCell ref="P193:Q193"/>
    <mergeCell ref="P176:Q176"/>
    <mergeCell ref="P177:Q177"/>
    <mergeCell ref="P178:Q178"/>
    <mergeCell ref="P179:Q179"/>
    <mergeCell ref="P180:Q180"/>
    <mergeCell ref="P181:Q181"/>
    <mergeCell ref="P182:Q182"/>
    <mergeCell ref="P183:Q183"/>
    <mergeCell ref="P184:Q184"/>
    <mergeCell ref="P167:Q167"/>
    <mergeCell ref="P168:Q168"/>
    <mergeCell ref="P169:Q169"/>
    <mergeCell ref="P170:Q170"/>
    <mergeCell ref="P171:Q171"/>
    <mergeCell ref="P172:Q172"/>
    <mergeCell ref="P173:Q173"/>
    <mergeCell ref="P174:Q174"/>
    <mergeCell ref="P175:Q175"/>
    <mergeCell ref="P158:Q158"/>
    <mergeCell ref="P159:Q159"/>
    <mergeCell ref="P160:Q160"/>
    <mergeCell ref="P161:Q161"/>
    <mergeCell ref="P162:Q162"/>
    <mergeCell ref="P163:Q163"/>
    <mergeCell ref="P164:Q164"/>
    <mergeCell ref="P165:Q165"/>
    <mergeCell ref="P166:Q166"/>
    <mergeCell ref="P149:Q149"/>
    <mergeCell ref="P150:Q150"/>
    <mergeCell ref="P151:Q151"/>
    <mergeCell ref="P152:Q152"/>
    <mergeCell ref="P153:Q153"/>
    <mergeCell ref="P154:Q154"/>
    <mergeCell ref="P155:Q155"/>
    <mergeCell ref="P156:Q156"/>
    <mergeCell ref="P157:Q157"/>
    <mergeCell ref="P140:Q140"/>
    <mergeCell ref="P141:Q141"/>
    <mergeCell ref="P142:Q142"/>
    <mergeCell ref="P143:Q143"/>
    <mergeCell ref="P144:Q144"/>
    <mergeCell ref="P145:Q145"/>
    <mergeCell ref="P146:Q146"/>
    <mergeCell ref="P147:Q147"/>
    <mergeCell ref="P148:Q148"/>
    <mergeCell ref="P131:Q131"/>
    <mergeCell ref="P132:Q132"/>
    <mergeCell ref="P133:Q133"/>
    <mergeCell ref="P134:Q134"/>
    <mergeCell ref="P135:Q135"/>
    <mergeCell ref="P136:Q136"/>
    <mergeCell ref="P137:Q137"/>
    <mergeCell ref="P138:Q138"/>
    <mergeCell ref="P139:Q139"/>
    <mergeCell ref="P122:Q122"/>
    <mergeCell ref="P123:Q123"/>
    <mergeCell ref="P124:Q124"/>
    <mergeCell ref="P125:Q125"/>
    <mergeCell ref="P126:Q126"/>
    <mergeCell ref="P127:Q127"/>
    <mergeCell ref="P128:Q128"/>
    <mergeCell ref="P129:Q129"/>
    <mergeCell ref="P130:Q130"/>
    <mergeCell ref="P119:Q119"/>
    <mergeCell ref="P120:Q120"/>
    <mergeCell ref="P121:Q121"/>
    <mergeCell ref="P25:S25"/>
    <mergeCell ref="P26:Q26"/>
    <mergeCell ref="B25:D25"/>
    <mergeCell ref="F2:I2"/>
    <mergeCell ref="K2:N2"/>
    <mergeCell ref="F25:I25"/>
    <mergeCell ref="K25:N25"/>
    <mergeCell ref="B2:D4"/>
    <mergeCell ref="B6:D6"/>
    <mergeCell ref="F26:G26"/>
    <mergeCell ref="K26:L26"/>
    <mergeCell ref="F119:G119"/>
    <mergeCell ref="F120:G120"/>
    <mergeCell ref="F121:G121"/>
    <mergeCell ref="F128:G128"/>
    <mergeCell ref="F129:G129"/>
    <mergeCell ref="F130:G130"/>
    <mergeCell ref="F125:G125"/>
    <mergeCell ref="F126:G126"/>
    <mergeCell ref="F127:G127"/>
    <mergeCell ref="F122:G122"/>
    <mergeCell ref="F123:G123"/>
    <mergeCell ref="F124:G124"/>
    <mergeCell ref="F137:G137"/>
    <mergeCell ref="F138:G138"/>
    <mergeCell ref="F139:G139"/>
    <mergeCell ref="F134:G134"/>
    <mergeCell ref="F135:G135"/>
    <mergeCell ref="F136:G136"/>
    <mergeCell ref="F131:G131"/>
    <mergeCell ref="F132:G132"/>
    <mergeCell ref="F133:G133"/>
    <mergeCell ref="F146:G146"/>
    <mergeCell ref="F147:G147"/>
    <mergeCell ref="F148:G148"/>
    <mergeCell ref="F143:G143"/>
    <mergeCell ref="F144:G144"/>
    <mergeCell ref="F145:G145"/>
    <mergeCell ref="F140:G140"/>
    <mergeCell ref="F141:G141"/>
    <mergeCell ref="F142:G142"/>
    <mergeCell ref="F155:G155"/>
    <mergeCell ref="F156:G156"/>
    <mergeCell ref="F157:G157"/>
    <mergeCell ref="F152:G152"/>
    <mergeCell ref="F153:G153"/>
    <mergeCell ref="F154:G154"/>
    <mergeCell ref="F149:G149"/>
    <mergeCell ref="F150:G150"/>
    <mergeCell ref="F151:G151"/>
    <mergeCell ref="F164:G164"/>
    <mergeCell ref="F165:G165"/>
    <mergeCell ref="F166:G166"/>
    <mergeCell ref="F161:G161"/>
    <mergeCell ref="F162:G162"/>
    <mergeCell ref="F163:G163"/>
    <mergeCell ref="F158:G158"/>
    <mergeCell ref="F159:G159"/>
    <mergeCell ref="F160:G160"/>
    <mergeCell ref="F173:G173"/>
    <mergeCell ref="F174:G174"/>
    <mergeCell ref="F175:G175"/>
    <mergeCell ref="F170:G170"/>
    <mergeCell ref="F171:G171"/>
    <mergeCell ref="F172:G172"/>
    <mergeCell ref="F167:G167"/>
    <mergeCell ref="F168:G168"/>
    <mergeCell ref="F169:G169"/>
    <mergeCell ref="F182:G182"/>
    <mergeCell ref="F183:G183"/>
    <mergeCell ref="F184:G184"/>
    <mergeCell ref="F179:G179"/>
    <mergeCell ref="F180:G180"/>
    <mergeCell ref="F181:G181"/>
    <mergeCell ref="F176:G176"/>
    <mergeCell ref="F177:G177"/>
    <mergeCell ref="F178:G178"/>
    <mergeCell ref="F191:G191"/>
    <mergeCell ref="F192:G192"/>
    <mergeCell ref="F193:G193"/>
    <mergeCell ref="F188:G188"/>
    <mergeCell ref="F189:G189"/>
    <mergeCell ref="F190:G190"/>
    <mergeCell ref="F185:G185"/>
    <mergeCell ref="F186:G186"/>
    <mergeCell ref="F187:G187"/>
    <mergeCell ref="F200:G200"/>
    <mergeCell ref="F201:G201"/>
    <mergeCell ref="F202:G202"/>
    <mergeCell ref="F197:G197"/>
    <mergeCell ref="F198:G198"/>
    <mergeCell ref="F199:G199"/>
    <mergeCell ref="F194:G194"/>
    <mergeCell ref="F195:G195"/>
    <mergeCell ref="F196:G196"/>
    <mergeCell ref="F209:G209"/>
    <mergeCell ref="F210:G210"/>
    <mergeCell ref="F211:G211"/>
    <mergeCell ref="F206:G206"/>
    <mergeCell ref="F207:G207"/>
    <mergeCell ref="F208:G208"/>
    <mergeCell ref="F203:G203"/>
    <mergeCell ref="F204:G204"/>
    <mergeCell ref="F205:G205"/>
    <mergeCell ref="F218:G218"/>
    <mergeCell ref="F219:G219"/>
    <mergeCell ref="F220:G220"/>
    <mergeCell ref="F215:G215"/>
    <mergeCell ref="F216:G216"/>
    <mergeCell ref="F217:G217"/>
    <mergeCell ref="F212:G212"/>
    <mergeCell ref="F213:G213"/>
    <mergeCell ref="F214:G214"/>
    <mergeCell ref="F227:G227"/>
    <mergeCell ref="F228:G228"/>
    <mergeCell ref="F229:G229"/>
    <mergeCell ref="F224:G224"/>
    <mergeCell ref="F225:G225"/>
    <mergeCell ref="F226:G226"/>
    <mergeCell ref="F221:G221"/>
    <mergeCell ref="F222:G222"/>
    <mergeCell ref="F223:G223"/>
    <mergeCell ref="F236:G236"/>
    <mergeCell ref="F237:G237"/>
    <mergeCell ref="F238:G238"/>
    <mergeCell ref="F233:G233"/>
    <mergeCell ref="F234:G234"/>
    <mergeCell ref="F235:G235"/>
    <mergeCell ref="F230:G230"/>
    <mergeCell ref="F231:G231"/>
    <mergeCell ref="F232:G232"/>
    <mergeCell ref="F246:G246"/>
    <mergeCell ref="F247:G247"/>
    <mergeCell ref="F242:G242"/>
    <mergeCell ref="F243:G243"/>
    <mergeCell ref="F244:G244"/>
    <mergeCell ref="F245:G245"/>
    <mergeCell ref="F239:G239"/>
    <mergeCell ref="F240:G240"/>
    <mergeCell ref="F241:G241"/>
    <mergeCell ref="F251:G251"/>
    <mergeCell ref="F252:G252"/>
    <mergeCell ref="F253:G253"/>
    <mergeCell ref="F248:G248"/>
    <mergeCell ref="F249:G249"/>
    <mergeCell ref="F250:G250"/>
    <mergeCell ref="F262:G262"/>
    <mergeCell ref="F257:G257"/>
    <mergeCell ref="F258:G258"/>
    <mergeCell ref="F259:G259"/>
    <mergeCell ref="F254:G254"/>
    <mergeCell ref="F255:G255"/>
    <mergeCell ref="F256:G256"/>
    <mergeCell ref="F260:G260"/>
    <mergeCell ref="F261:G26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EDA48DF-79FA-4D6F-85D3-A9138A7A15D4}">
          <x14:formula1>
            <xm:f>'APERCU ANNUEL'!$B$53:$M$53</xm:f>
          </x14:formula1>
          <xm:sqref>C7</xm:sqref>
        </x14:dataValidation>
        <x14:dataValidation type="list" allowBlank="1" showInputMessage="1" showErrorMessage="1" xr:uid="{00B1A378-9A3A-4A1C-97DF-4112BB784558}">
          <x14:formula1>
            <xm:f>'TRANSACTION QUOTIDIENNE'!$D$5:$D$1004</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0598-7C04-4EC6-A89F-8416C13024C4}">
  <dimension ref="A2:O104"/>
  <sheetViews>
    <sheetView showGridLines="0" workbookViewId="0">
      <selection activeCell="B15" sqref="B15"/>
    </sheetView>
  </sheetViews>
  <sheetFormatPr defaultRowHeight="14.4" x14ac:dyDescent="0.3"/>
  <cols>
    <col min="1" max="1" width="24.44140625" customWidth="1"/>
    <col min="2" max="2" width="16.33203125" customWidth="1"/>
    <col min="3" max="3" width="13.33203125" customWidth="1"/>
    <col min="4" max="15" width="16.21875" customWidth="1"/>
  </cols>
  <sheetData>
    <row r="2" spans="1:13" x14ac:dyDescent="0.3">
      <c r="A2" s="132" t="str">
        <f>"APERCU DES REVENUS ET DÉPENSES POUR L'ANNÉE"&amp;" "&amp;B7</f>
        <v>APERCU DES REVENUS ET DÉPENSES POUR L'ANNÉE 2025</v>
      </c>
      <c r="B2" s="132"/>
      <c r="C2" s="132"/>
      <c r="E2" s="10"/>
      <c r="F2" s="17"/>
      <c r="G2" s="17"/>
      <c r="H2" s="18"/>
      <c r="J2" s="10"/>
      <c r="K2" s="17"/>
      <c r="L2" s="17"/>
      <c r="M2" s="18"/>
    </row>
    <row r="3" spans="1:13" x14ac:dyDescent="0.3">
      <c r="A3" s="132"/>
      <c r="B3" s="132"/>
      <c r="C3" s="132"/>
      <c r="E3" s="11"/>
      <c r="H3" s="14"/>
      <c r="J3" s="11"/>
      <c r="M3" s="14"/>
    </row>
    <row r="4" spans="1:13" x14ac:dyDescent="0.3">
      <c r="A4" s="132"/>
      <c r="B4" s="132"/>
      <c r="C4" s="132"/>
      <c r="E4" s="11"/>
      <c r="H4" s="14"/>
      <c r="J4" s="11"/>
      <c r="M4" s="14"/>
    </row>
    <row r="5" spans="1:13" x14ac:dyDescent="0.3">
      <c r="E5" s="11"/>
      <c r="H5" s="14"/>
      <c r="J5" s="11"/>
      <c r="M5" s="14"/>
    </row>
    <row r="6" spans="1:13" x14ac:dyDescent="0.3">
      <c r="A6" s="21" t="s">
        <v>38</v>
      </c>
      <c r="B6" s="13" t="s">
        <v>46</v>
      </c>
      <c r="E6" s="11"/>
      <c r="H6" s="14"/>
      <c r="J6" s="11"/>
      <c r="M6" s="14"/>
    </row>
    <row r="7" spans="1:13" x14ac:dyDescent="0.3">
      <c r="A7" s="21" t="s">
        <v>39</v>
      </c>
      <c r="B7" s="13">
        <v>2025</v>
      </c>
      <c r="E7" s="11"/>
      <c r="H7" s="14"/>
      <c r="J7" s="11"/>
      <c r="M7" s="14"/>
    </row>
    <row r="8" spans="1:13" x14ac:dyDescent="0.3">
      <c r="E8" s="11"/>
      <c r="H8" s="14"/>
      <c r="J8" s="11"/>
      <c r="M8" s="14"/>
    </row>
    <row r="9" spans="1:13" x14ac:dyDescent="0.3">
      <c r="E9" s="11"/>
      <c r="H9" s="14"/>
      <c r="J9" s="11"/>
      <c r="M9" s="14"/>
    </row>
    <row r="10" spans="1:13" x14ac:dyDescent="0.3">
      <c r="E10" s="11"/>
      <c r="H10" s="14"/>
      <c r="J10" s="11"/>
      <c r="M10" s="14"/>
    </row>
    <row r="11" spans="1:13" x14ac:dyDescent="0.3">
      <c r="E11" s="11"/>
      <c r="H11" s="14"/>
      <c r="J11" s="11"/>
      <c r="M11" s="14"/>
    </row>
    <row r="12" spans="1:13" x14ac:dyDescent="0.3">
      <c r="E12" s="11"/>
      <c r="H12" s="14"/>
      <c r="J12" s="11"/>
      <c r="M12" s="14"/>
    </row>
    <row r="13" spans="1:13" x14ac:dyDescent="0.3">
      <c r="E13" s="12"/>
      <c r="F13" s="15"/>
      <c r="G13" s="15"/>
      <c r="H13" s="16"/>
      <c r="J13" s="12"/>
      <c r="K13" s="15"/>
      <c r="L13" s="15"/>
      <c r="M13" s="16"/>
    </row>
    <row r="22" spans="1:15" x14ac:dyDescent="0.3">
      <c r="A22" s="133" t="s">
        <v>60</v>
      </c>
      <c r="B22" s="133"/>
      <c r="C22" s="133"/>
      <c r="D22" s="133"/>
      <c r="E22" s="133"/>
      <c r="F22" s="133"/>
      <c r="G22" s="133"/>
      <c r="H22" s="133"/>
      <c r="I22" s="133"/>
      <c r="J22" s="133"/>
      <c r="K22" s="133"/>
      <c r="L22" s="133"/>
      <c r="M22" s="133"/>
      <c r="N22" s="133"/>
      <c r="O22" s="133"/>
    </row>
    <row r="23" spans="1:15" x14ac:dyDescent="0.3">
      <c r="A23" s="133"/>
      <c r="B23" s="133"/>
      <c r="C23" s="133"/>
      <c r="D23" s="133"/>
      <c r="E23" s="133"/>
      <c r="F23" s="133"/>
      <c r="G23" s="133"/>
      <c r="H23" s="133"/>
      <c r="I23" s="133"/>
      <c r="J23" s="133"/>
      <c r="K23" s="133"/>
      <c r="L23" s="133"/>
      <c r="M23" s="133"/>
      <c r="N23" s="133"/>
      <c r="O23" s="133"/>
    </row>
    <row r="24" spans="1:15" x14ac:dyDescent="0.3">
      <c r="A24" s="22" t="s">
        <v>45</v>
      </c>
      <c r="B24" s="22" t="s">
        <v>46</v>
      </c>
      <c r="C24" s="22" t="s">
        <v>47</v>
      </c>
      <c r="D24" s="22" t="s">
        <v>48</v>
      </c>
      <c r="E24" s="22" t="s">
        <v>49</v>
      </c>
      <c r="F24" s="22" t="s">
        <v>50</v>
      </c>
      <c r="G24" s="22" t="s">
        <v>51</v>
      </c>
      <c r="H24" s="22" t="s">
        <v>52</v>
      </c>
      <c r="I24" s="22" t="s">
        <v>53</v>
      </c>
      <c r="J24" s="22" t="s">
        <v>54</v>
      </c>
      <c r="K24" s="22" t="s">
        <v>55</v>
      </c>
      <c r="L24" s="22" t="s">
        <v>56</v>
      </c>
      <c r="M24" s="22" t="s">
        <v>57</v>
      </c>
      <c r="N24" s="70" t="s">
        <v>58</v>
      </c>
      <c r="O24" s="70" t="s">
        <v>59</v>
      </c>
    </row>
    <row r="25" spans="1:15" x14ac:dyDescent="0.3">
      <c r="A25" s="3" t="s">
        <v>3</v>
      </c>
      <c r="B25" s="67">
        <f>SUMIFS('TRANSACTION QUOTIDIENNE'!$I$5:$I$32000,'TRANSACTION QUOTIDIENNE'!$E$5:$E$32000,$A$25,'TRANSACTION QUOTIDIENNE'!$C$5:$C$32000,B$24)</f>
        <v>410000</v>
      </c>
      <c r="C25" s="67">
        <f>SUMIFS('TRANSACTION QUOTIDIENNE'!$I$5:$I$32000,'TRANSACTION QUOTIDIENNE'!$E$5:$E$32000,$A$25,'TRANSACTION QUOTIDIENNE'!$C$5:$C$32000,C$24)</f>
        <v>55500</v>
      </c>
      <c r="D25" s="67">
        <f>SUMIFS('TRANSACTION QUOTIDIENNE'!$I$5:$I$32000,'TRANSACTION QUOTIDIENNE'!$E$5:$E$32000,$A$25,'TRANSACTION QUOTIDIENNE'!$C$5:$C$32000,D$24)</f>
        <v>0</v>
      </c>
      <c r="E25" s="67">
        <f>SUMIFS('TRANSACTION QUOTIDIENNE'!$I$5:$I$32000,'TRANSACTION QUOTIDIENNE'!$E$5:$E$32000,$A$25,'TRANSACTION QUOTIDIENNE'!$C$5:$C$32000,E$24)</f>
        <v>0</v>
      </c>
      <c r="F25" s="67">
        <f>SUMIFS('TRANSACTION QUOTIDIENNE'!$I$5:$I$32000,'TRANSACTION QUOTIDIENNE'!$E$5:$E$32000,$A$25,'TRANSACTION QUOTIDIENNE'!$C$5:$C$32000,F$24)</f>
        <v>1500</v>
      </c>
      <c r="G25" s="67">
        <f>SUMIFS('TRANSACTION QUOTIDIENNE'!$I$5:$I$32000,'TRANSACTION QUOTIDIENNE'!$E$5:$E$32000,$A$25,'TRANSACTION QUOTIDIENNE'!$C$5:$C$32000,G$24)</f>
        <v>0</v>
      </c>
      <c r="H25" s="67">
        <f>SUMIFS('TRANSACTION QUOTIDIENNE'!$I$5:$I$32000,'TRANSACTION QUOTIDIENNE'!$E$5:$E$32000,$A$25,'TRANSACTION QUOTIDIENNE'!$C$5:$C$32000,H$24)</f>
        <v>0</v>
      </c>
      <c r="I25" s="67">
        <f>SUMIFS('TRANSACTION QUOTIDIENNE'!$I$5:$I$32000,'TRANSACTION QUOTIDIENNE'!$E$5:$E$32000,$A$25,'TRANSACTION QUOTIDIENNE'!$C$5:$C$32000,I$24)</f>
        <v>0</v>
      </c>
      <c r="J25" s="67">
        <f>SUMIFS('TRANSACTION QUOTIDIENNE'!$I$5:$I$32000,'TRANSACTION QUOTIDIENNE'!$E$5:$E$32000,$A$25,'TRANSACTION QUOTIDIENNE'!$C$5:$C$32000,J$24)</f>
        <v>0</v>
      </c>
      <c r="K25" s="67">
        <f>SUMIFS('TRANSACTION QUOTIDIENNE'!$I$5:$I$32000,'TRANSACTION QUOTIDIENNE'!$E$5:$E$32000,$A$25,'TRANSACTION QUOTIDIENNE'!$C$5:$C$32000,K$24)</f>
        <v>75000</v>
      </c>
      <c r="L25" s="67">
        <f>SUMIFS('TRANSACTION QUOTIDIENNE'!$I$5:$I$32000,'TRANSACTION QUOTIDIENNE'!$E$5:$E$32000,$A$25,'TRANSACTION QUOTIDIENNE'!$C$5:$C$32000,L$24)</f>
        <v>0</v>
      </c>
      <c r="M25" s="67">
        <f>SUMIFS('TRANSACTION QUOTIDIENNE'!$I$5:$I$32000,'TRANSACTION QUOTIDIENNE'!$E$5:$E$32000,$A$25,'TRANSACTION QUOTIDIENNE'!$C$5:$C$32000,M$24)</f>
        <v>0</v>
      </c>
      <c r="N25" s="71">
        <f>SUM(B25:M25)</f>
        <v>542000</v>
      </c>
      <c r="O25" s="71">
        <f>AVERAGE(B25:M25)</f>
        <v>45166.666666666664</v>
      </c>
    </row>
    <row r="26" spans="1:15" x14ac:dyDescent="0.3">
      <c r="A26" s="3" t="s">
        <v>42</v>
      </c>
      <c r="B26" s="67">
        <f>SUMIFS('TRANSACTION QUOTIDIENNE'!$I$5:$I$32000,'TRANSACTION QUOTIDIENNE'!$E$5:$E$32000,$A$26,'TRANSACTION QUOTIDIENNE'!$C$5:$C$32000,B$24)</f>
        <v>303000</v>
      </c>
      <c r="C26" s="40">
        <f>SUMIFS('TRANSACTION QUOTIDIENNE'!$I$5:$I$32000,'TRANSACTION QUOTIDIENNE'!$E$5:$E$32000,$A$26,'TRANSACTION QUOTIDIENNE'!$C$5:$C$32000,C$24)</f>
        <v>0</v>
      </c>
      <c r="D26" s="40">
        <f>SUMIFS('TRANSACTION QUOTIDIENNE'!$I$5:$I$32000,'TRANSACTION QUOTIDIENNE'!$E$5:$E$32000,$A$26,'TRANSACTION QUOTIDIENNE'!$C$5:$C$32000,D$24)</f>
        <v>0</v>
      </c>
      <c r="E26" s="40">
        <f>SUMIFS('TRANSACTION QUOTIDIENNE'!$I$5:$I$32000,'TRANSACTION QUOTIDIENNE'!$E$5:$E$32000,$A$26,'TRANSACTION QUOTIDIENNE'!$C$5:$C$32000,E$24)</f>
        <v>0</v>
      </c>
      <c r="F26" s="40">
        <f>SUMIFS('TRANSACTION QUOTIDIENNE'!$I$5:$I$32000,'TRANSACTION QUOTIDIENNE'!$E$5:$E$32000,$A$26,'TRANSACTION QUOTIDIENNE'!$C$5:$C$32000,F$24)</f>
        <v>0</v>
      </c>
      <c r="G26" s="40">
        <f>SUMIFS('TRANSACTION QUOTIDIENNE'!$I$5:$I$32000,'TRANSACTION QUOTIDIENNE'!$E$5:$E$32000,$A$26,'TRANSACTION QUOTIDIENNE'!$C$5:$C$32000,G$24)</f>
        <v>0</v>
      </c>
      <c r="H26" s="40">
        <f>SUMIFS('TRANSACTION QUOTIDIENNE'!$I$5:$I$32000,'TRANSACTION QUOTIDIENNE'!$E$5:$E$32000,$A$26,'TRANSACTION QUOTIDIENNE'!$C$5:$C$32000,H$24)</f>
        <v>0</v>
      </c>
      <c r="I26" s="40">
        <f>SUMIFS('TRANSACTION QUOTIDIENNE'!$I$5:$I$32000,'TRANSACTION QUOTIDIENNE'!$E$5:$E$32000,$A$26,'TRANSACTION QUOTIDIENNE'!$C$5:$C$32000,I$24)</f>
        <v>0</v>
      </c>
      <c r="J26" s="40">
        <f>SUMIFS('TRANSACTION QUOTIDIENNE'!$I$5:$I$32000,'TRANSACTION QUOTIDIENNE'!$E$5:$E$32000,$A$26,'TRANSACTION QUOTIDIENNE'!$C$5:$C$32000,J$24)</f>
        <v>0</v>
      </c>
      <c r="K26" s="40">
        <f>SUMIFS('TRANSACTION QUOTIDIENNE'!$I$5:$I$32000,'TRANSACTION QUOTIDIENNE'!$E$5:$E$32000,$A$26,'TRANSACTION QUOTIDIENNE'!$C$5:$C$32000,K$24)</f>
        <v>0</v>
      </c>
      <c r="L26" s="40">
        <f>SUMIFS('TRANSACTION QUOTIDIENNE'!$I$5:$I$32000,'TRANSACTION QUOTIDIENNE'!$E$5:$E$32000,$A$26,'TRANSACTION QUOTIDIENNE'!$C$5:$C$32000,L$24)</f>
        <v>0</v>
      </c>
      <c r="M26" s="40">
        <f>SUMIFS('TRANSACTION QUOTIDIENNE'!$I$5:$I$32000,'TRANSACTION QUOTIDIENNE'!$E$5:$E$32000,$A$26,'TRANSACTION QUOTIDIENNE'!$C$5:$C$32000,M$24)</f>
        <v>75000</v>
      </c>
      <c r="N26" s="72">
        <f>SUM(B26:M26)</f>
        <v>378000</v>
      </c>
      <c r="O26" s="72">
        <f>AVERAGE(B26:M26)</f>
        <v>31500</v>
      </c>
    </row>
    <row r="27" spans="1:15" x14ac:dyDescent="0.3">
      <c r="A27" s="23" t="s">
        <v>41</v>
      </c>
      <c r="B27" s="68">
        <f>+B25-B26</f>
        <v>107000</v>
      </c>
      <c r="C27" s="68">
        <f t="shared" ref="C27:M27" si="0">+C25-C26</f>
        <v>55500</v>
      </c>
      <c r="D27" s="68">
        <f t="shared" si="0"/>
        <v>0</v>
      </c>
      <c r="E27" s="68">
        <f t="shared" si="0"/>
        <v>0</v>
      </c>
      <c r="F27" s="68">
        <f t="shared" si="0"/>
        <v>1500</v>
      </c>
      <c r="G27" s="68">
        <f t="shared" si="0"/>
        <v>0</v>
      </c>
      <c r="H27" s="68">
        <f t="shared" si="0"/>
        <v>0</v>
      </c>
      <c r="I27" s="68">
        <f t="shared" si="0"/>
        <v>0</v>
      </c>
      <c r="J27" s="68">
        <f t="shared" si="0"/>
        <v>0</v>
      </c>
      <c r="K27" s="68">
        <f t="shared" si="0"/>
        <v>75000</v>
      </c>
      <c r="L27" s="68">
        <f t="shared" si="0"/>
        <v>0</v>
      </c>
      <c r="M27" s="68">
        <f t="shared" si="0"/>
        <v>-75000</v>
      </c>
      <c r="N27" s="71">
        <f>+N25-N26</f>
        <v>164000</v>
      </c>
      <c r="O27" s="71">
        <f>+O25-O26</f>
        <v>13666.666666666664</v>
      </c>
    </row>
    <row r="51" spans="1:15" x14ac:dyDescent="0.3">
      <c r="A51" s="134" t="s">
        <v>61</v>
      </c>
      <c r="B51" s="134"/>
      <c r="C51" s="134"/>
      <c r="D51" s="134"/>
      <c r="E51" s="134"/>
      <c r="F51" s="134"/>
      <c r="G51" s="134"/>
      <c r="H51" s="134"/>
      <c r="I51" s="134"/>
      <c r="J51" s="134"/>
      <c r="K51" s="134"/>
      <c r="L51" s="134"/>
      <c r="M51" s="134"/>
      <c r="N51" s="134"/>
      <c r="O51" s="134"/>
    </row>
    <row r="52" spans="1:15" x14ac:dyDescent="0.3">
      <c r="A52" s="134"/>
      <c r="B52" s="134"/>
      <c r="C52" s="134"/>
      <c r="D52" s="134"/>
      <c r="E52" s="134"/>
      <c r="F52" s="134"/>
      <c r="G52" s="134"/>
      <c r="H52" s="134"/>
      <c r="I52" s="134"/>
      <c r="J52" s="134"/>
      <c r="K52" s="134"/>
      <c r="L52" s="134"/>
      <c r="M52" s="134"/>
      <c r="N52" s="134"/>
      <c r="O52" s="134"/>
    </row>
    <row r="53" spans="1:15" x14ac:dyDescent="0.3">
      <c r="A53" s="22" t="s">
        <v>45</v>
      </c>
      <c r="B53" s="22" t="s">
        <v>46</v>
      </c>
      <c r="C53" s="22" t="s">
        <v>47</v>
      </c>
      <c r="D53" s="22" t="s">
        <v>48</v>
      </c>
      <c r="E53" s="22" t="s">
        <v>49</v>
      </c>
      <c r="F53" s="22" t="s">
        <v>50</v>
      </c>
      <c r="G53" s="22" t="s">
        <v>51</v>
      </c>
      <c r="H53" s="22" t="s">
        <v>52</v>
      </c>
      <c r="I53" s="22" t="s">
        <v>53</v>
      </c>
      <c r="J53" s="22" t="s">
        <v>54</v>
      </c>
      <c r="K53" s="22" t="s">
        <v>55</v>
      </c>
      <c r="L53" s="22" t="s">
        <v>56</v>
      </c>
      <c r="M53" s="22" t="s">
        <v>57</v>
      </c>
      <c r="N53" s="70" t="s">
        <v>58</v>
      </c>
      <c r="O53" s="70" t="s">
        <v>59</v>
      </c>
    </row>
    <row r="54" spans="1:15" x14ac:dyDescent="0.3">
      <c r="A54" s="69" t="str">
        <f>CATEGORIE!D7</f>
        <v>VENTE DE CHEMISE</v>
      </c>
      <c r="B54" s="67">
        <f>SUMIFS('TRANSACTION QUOTIDIENNE'!$I$5:$I$32000,'TRANSACTION QUOTIDIENNE'!$F$5:$F$32000,$A54,'TRANSACTION QUOTIDIENNE'!$C$5:$C$32000,B$53)</f>
        <v>35000</v>
      </c>
      <c r="C54" s="67">
        <f>SUMIFS('TRANSACTION QUOTIDIENNE'!$I$5:$I$32000,'TRANSACTION QUOTIDIENNE'!$F$5:$F$32000,$A54,'TRANSACTION QUOTIDIENNE'!$C$5:$C$32000,C$53)</f>
        <v>17500</v>
      </c>
      <c r="D54" s="67">
        <f>SUMIFS('TRANSACTION QUOTIDIENNE'!$I$5:$I$32000,'TRANSACTION QUOTIDIENNE'!$F$5:$F$32000,$A54,'TRANSACTION QUOTIDIENNE'!$C$5:$C$32000,D$53)</f>
        <v>0</v>
      </c>
      <c r="E54" s="67">
        <f>SUMIFS('TRANSACTION QUOTIDIENNE'!$I$5:$I$32000,'TRANSACTION QUOTIDIENNE'!$F$5:$F$32000,$A54,'TRANSACTION QUOTIDIENNE'!$C$5:$C$32000,E$53)</f>
        <v>0</v>
      </c>
      <c r="F54" s="67">
        <f>SUMIFS('TRANSACTION QUOTIDIENNE'!$I$5:$I$32000,'TRANSACTION QUOTIDIENNE'!$F$5:$F$32000,$A54,'TRANSACTION QUOTIDIENNE'!$C$5:$C$32000,F$53)</f>
        <v>0</v>
      </c>
      <c r="G54" s="67">
        <f>SUMIFS('TRANSACTION QUOTIDIENNE'!$I$5:$I$32000,'TRANSACTION QUOTIDIENNE'!$F$5:$F$32000,$A54,'TRANSACTION QUOTIDIENNE'!$C$5:$C$32000,G$53)</f>
        <v>0</v>
      </c>
      <c r="H54" s="67">
        <f>SUMIFS('TRANSACTION QUOTIDIENNE'!$I$5:$I$32000,'TRANSACTION QUOTIDIENNE'!$F$5:$F$32000,$A54,'TRANSACTION QUOTIDIENNE'!$C$5:$C$32000,H$53)</f>
        <v>0</v>
      </c>
      <c r="I54" s="67">
        <f>SUMIFS('TRANSACTION QUOTIDIENNE'!$I$5:$I$32000,'TRANSACTION QUOTIDIENNE'!$F$5:$F$32000,$A54,'TRANSACTION QUOTIDIENNE'!$C$5:$C$32000,I$53)</f>
        <v>0</v>
      </c>
      <c r="J54" s="67">
        <f>SUMIFS('TRANSACTION QUOTIDIENNE'!$I$5:$I$32000,'TRANSACTION QUOTIDIENNE'!$F$5:$F$32000,$A54,'TRANSACTION QUOTIDIENNE'!$C$5:$C$32000,J$53)</f>
        <v>0</v>
      </c>
      <c r="K54" s="67">
        <f>SUMIFS('TRANSACTION QUOTIDIENNE'!$I$5:$I$32000,'TRANSACTION QUOTIDIENNE'!$F$5:$F$32000,$A54,'TRANSACTION QUOTIDIENNE'!$C$5:$C$32000,K$53)</f>
        <v>0</v>
      </c>
      <c r="L54" s="67">
        <f>SUMIFS('TRANSACTION QUOTIDIENNE'!$I$5:$I$32000,'TRANSACTION QUOTIDIENNE'!$F$5:$F$32000,$A54,'TRANSACTION QUOTIDIENNE'!$C$5:$C$32000,L$53)</f>
        <v>0</v>
      </c>
      <c r="M54" s="67">
        <f>SUMIFS('TRANSACTION QUOTIDIENNE'!$I$5:$I$32000,'TRANSACTION QUOTIDIENNE'!$F$5:$F$32000,$A54,'TRANSACTION QUOTIDIENNE'!$C$5:$C$32000,M$53)</f>
        <v>0</v>
      </c>
      <c r="N54" s="71">
        <f>SUM(B54:M54)</f>
        <v>52500</v>
      </c>
      <c r="O54" s="71">
        <f>AVERAGE(B54:M54)</f>
        <v>4375</v>
      </c>
    </row>
    <row r="55" spans="1:15" x14ac:dyDescent="0.3">
      <c r="A55" s="69" t="str">
        <f>CATEGORIE!D8</f>
        <v>VENTE DE TEE-SHIRT</v>
      </c>
      <c r="B55" s="67">
        <f>SUMIFS('TRANSACTION QUOTIDIENNE'!$I$5:$I$32000,'TRANSACTION QUOTIDIENNE'!$F$5:$F$32000,$A55,'TRANSACTION QUOTIDIENNE'!$C$5:$C$32000,B$53)</f>
        <v>25500</v>
      </c>
      <c r="C55" s="67">
        <f>SUMIFS('TRANSACTION QUOTIDIENNE'!$I$5:$I$32000,'TRANSACTION QUOTIDIENNE'!$F$5:$F$32000,$A55,'TRANSACTION QUOTIDIENNE'!$C$5:$C$32000,C$53)</f>
        <v>0</v>
      </c>
      <c r="D55" s="67">
        <f>SUMIFS('TRANSACTION QUOTIDIENNE'!$I$5:$I$32000,'TRANSACTION QUOTIDIENNE'!$F$5:$F$32000,$A55,'TRANSACTION QUOTIDIENNE'!$C$5:$C$32000,D$53)</f>
        <v>0</v>
      </c>
      <c r="E55" s="67">
        <f>SUMIFS('TRANSACTION QUOTIDIENNE'!$I$5:$I$32000,'TRANSACTION QUOTIDIENNE'!$F$5:$F$32000,$A55,'TRANSACTION QUOTIDIENNE'!$C$5:$C$32000,E$53)</f>
        <v>0</v>
      </c>
      <c r="F55" s="67">
        <f>SUMIFS('TRANSACTION QUOTIDIENNE'!$I$5:$I$32000,'TRANSACTION QUOTIDIENNE'!$F$5:$F$32000,$A55,'TRANSACTION QUOTIDIENNE'!$C$5:$C$32000,F$53)</f>
        <v>0</v>
      </c>
      <c r="G55" s="67">
        <f>SUMIFS('TRANSACTION QUOTIDIENNE'!$I$5:$I$32000,'TRANSACTION QUOTIDIENNE'!$F$5:$F$32000,$A55,'TRANSACTION QUOTIDIENNE'!$C$5:$C$32000,G$53)</f>
        <v>0</v>
      </c>
      <c r="H55" s="67">
        <f>SUMIFS('TRANSACTION QUOTIDIENNE'!$I$5:$I$32000,'TRANSACTION QUOTIDIENNE'!$F$5:$F$32000,$A55,'TRANSACTION QUOTIDIENNE'!$C$5:$C$32000,H$53)</f>
        <v>0</v>
      </c>
      <c r="I55" s="67">
        <f>SUMIFS('TRANSACTION QUOTIDIENNE'!$I$5:$I$32000,'TRANSACTION QUOTIDIENNE'!$F$5:$F$32000,$A55,'TRANSACTION QUOTIDIENNE'!$C$5:$C$32000,I$53)</f>
        <v>0</v>
      </c>
      <c r="J55" s="67">
        <f>SUMIFS('TRANSACTION QUOTIDIENNE'!$I$5:$I$32000,'TRANSACTION QUOTIDIENNE'!$F$5:$F$32000,$A55,'TRANSACTION QUOTIDIENNE'!$C$5:$C$32000,J$53)</f>
        <v>0</v>
      </c>
      <c r="K55" s="67">
        <f>SUMIFS('TRANSACTION QUOTIDIENNE'!$I$5:$I$32000,'TRANSACTION QUOTIDIENNE'!$F$5:$F$32000,$A55,'TRANSACTION QUOTIDIENNE'!$C$5:$C$32000,K$53)</f>
        <v>75000</v>
      </c>
      <c r="L55" s="67">
        <f>SUMIFS('TRANSACTION QUOTIDIENNE'!$I$5:$I$32000,'TRANSACTION QUOTIDIENNE'!$F$5:$F$32000,$A55,'TRANSACTION QUOTIDIENNE'!$C$5:$C$32000,L$53)</f>
        <v>0</v>
      </c>
      <c r="M55" s="67">
        <f>SUMIFS('TRANSACTION QUOTIDIENNE'!$I$5:$I$32000,'TRANSACTION QUOTIDIENNE'!$F$5:$F$32000,$A55,'TRANSACTION QUOTIDIENNE'!$C$5:$C$32000,M$53)</f>
        <v>0</v>
      </c>
      <c r="N55" s="71">
        <f t="shared" ref="N55:N76" si="1">SUM(B55:M55)</f>
        <v>100500</v>
      </c>
      <c r="O55" s="71">
        <f t="shared" ref="O55:O76" si="2">AVERAGE(B55:M55)</f>
        <v>8375</v>
      </c>
    </row>
    <row r="56" spans="1:15" x14ac:dyDescent="0.3">
      <c r="A56" s="69" t="str">
        <f>CATEGORIE!D9</f>
        <v>VENTE DE CHAUSSURE</v>
      </c>
      <c r="B56" s="67">
        <f>SUMIFS('TRANSACTION QUOTIDIENNE'!$I$5:$I$32000,'TRANSACTION QUOTIDIENNE'!$F$5:$F$32000,$A56,'TRANSACTION QUOTIDIENNE'!$C$5:$C$32000,B$53)</f>
        <v>77500</v>
      </c>
      <c r="C56" s="67">
        <f>SUMIFS('TRANSACTION QUOTIDIENNE'!$I$5:$I$32000,'TRANSACTION QUOTIDIENNE'!$F$5:$F$32000,$A56,'TRANSACTION QUOTIDIENNE'!$C$5:$C$32000,C$53)</f>
        <v>0</v>
      </c>
      <c r="D56" s="67">
        <f>SUMIFS('TRANSACTION QUOTIDIENNE'!$I$5:$I$32000,'TRANSACTION QUOTIDIENNE'!$F$5:$F$32000,$A56,'TRANSACTION QUOTIDIENNE'!$C$5:$C$32000,D$53)</f>
        <v>0</v>
      </c>
      <c r="E56" s="67">
        <f>SUMIFS('TRANSACTION QUOTIDIENNE'!$I$5:$I$32000,'TRANSACTION QUOTIDIENNE'!$F$5:$F$32000,$A56,'TRANSACTION QUOTIDIENNE'!$C$5:$C$32000,E$53)</f>
        <v>0</v>
      </c>
      <c r="F56" s="67">
        <f>SUMIFS('TRANSACTION QUOTIDIENNE'!$I$5:$I$32000,'TRANSACTION QUOTIDIENNE'!$F$5:$F$32000,$A56,'TRANSACTION QUOTIDIENNE'!$C$5:$C$32000,F$53)</f>
        <v>1500</v>
      </c>
      <c r="G56" s="67">
        <f>SUMIFS('TRANSACTION QUOTIDIENNE'!$I$5:$I$32000,'TRANSACTION QUOTIDIENNE'!$F$5:$F$32000,$A56,'TRANSACTION QUOTIDIENNE'!$C$5:$C$32000,G$53)</f>
        <v>0</v>
      </c>
      <c r="H56" s="67">
        <f>SUMIFS('TRANSACTION QUOTIDIENNE'!$I$5:$I$32000,'TRANSACTION QUOTIDIENNE'!$F$5:$F$32000,$A56,'TRANSACTION QUOTIDIENNE'!$C$5:$C$32000,H$53)</f>
        <v>0</v>
      </c>
      <c r="I56" s="67">
        <f>SUMIFS('TRANSACTION QUOTIDIENNE'!$I$5:$I$32000,'TRANSACTION QUOTIDIENNE'!$F$5:$F$32000,$A56,'TRANSACTION QUOTIDIENNE'!$C$5:$C$32000,I$53)</f>
        <v>0</v>
      </c>
      <c r="J56" s="67">
        <f>SUMIFS('TRANSACTION QUOTIDIENNE'!$I$5:$I$32000,'TRANSACTION QUOTIDIENNE'!$F$5:$F$32000,$A56,'TRANSACTION QUOTIDIENNE'!$C$5:$C$32000,J$53)</f>
        <v>0</v>
      </c>
      <c r="K56" s="67">
        <f>SUMIFS('TRANSACTION QUOTIDIENNE'!$I$5:$I$32000,'TRANSACTION QUOTIDIENNE'!$F$5:$F$32000,$A56,'TRANSACTION QUOTIDIENNE'!$C$5:$C$32000,K$53)</f>
        <v>0</v>
      </c>
      <c r="L56" s="67">
        <f>SUMIFS('TRANSACTION QUOTIDIENNE'!$I$5:$I$32000,'TRANSACTION QUOTIDIENNE'!$F$5:$F$32000,$A56,'TRANSACTION QUOTIDIENNE'!$C$5:$C$32000,L$53)</f>
        <v>0</v>
      </c>
      <c r="M56" s="67">
        <f>SUMIFS('TRANSACTION QUOTIDIENNE'!$I$5:$I$32000,'TRANSACTION QUOTIDIENNE'!$F$5:$F$32000,$A56,'TRANSACTION QUOTIDIENNE'!$C$5:$C$32000,M$53)</f>
        <v>0</v>
      </c>
      <c r="N56" s="71">
        <f t="shared" si="1"/>
        <v>79000</v>
      </c>
      <c r="O56" s="71">
        <f t="shared" si="2"/>
        <v>6583.333333333333</v>
      </c>
    </row>
    <row r="57" spans="1:15" x14ac:dyDescent="0.3">
      <c r="A57" s="69" t="str">
        <f>CATEGORIE!D10</f>
        <v>VENTE DE CHAUSSETTE</v>
      </c>
      <c r="B57" s="67">
        <f>SUMIFS('TRANSACTION QUOTIDIENNE'!$I$5:$I$32000,'TRANSACTION QUOTIDIENNE'!$F$5:$F$32000,$A57,'TRANSACTION QUOTIDIENNE'!$C$5:$C$32000,B$53)</f>
        <v>7500</v>
      </c>
      <c r="C57" s="67">
        <f>SUMIFS('TRANSACTION QUOTIDIENNE'!$I$5:$I$32000,'TRANSACTION QUOTIDIENNE'!$F$5:$F$32000,$A57,'TRANSACTION QUOTIDIENNE'!$C$5:$C$32000,C$53)</f>
        <v>0</v>
      </c>
      <c r="D57" s="67">
        <f>SUMIFS('TRANSACTION QUOTIDIENNE'!$I$5:$I$32000,'TRANSACTION QUOTIDIENNE'!$F$5:$F$32000,$A57,'TRANSACTION QUOTIDIENNE'!$C$5:$C$32000,D$53)</f>
        <v>0</v>
      </c>
      <c r="E57" s="67">
        <f>SUMIFS('TRANSACTION QUOTIDIENNE'!$I$5:$I$32000,'TRANSACTION QUOTIDIENNE'!$F$5:$F$32000,$A57,'TRANSACTION QUOTIDIENNE'!$C$5:$C$32000,E$53)</f>
        <v>0</v>
      </c>
      <c r="F57" s="67">
        <f>SUMIFS('TRANSACTION QUOTIDIENNE'!$I$5:$I$32000,'TRANSACTION QUOTIDIENNE'!$F$5:$F$32000,$A57,'TRANSACTION QUOTIDIENNE'!$C$5:$C$32000,F$53)</f>
        <v>0</v>
      </c>
      <c r="G57" s="67">
        <f>SUMIFS('TRANSACTION QUOTIDIENNE'!$I$5:$I$32000,'TRANSACTION QUOTIDIENNE'!$F$5:$F$32000,$A57,'TRANSACTION QUOTIDIENNE'!$C$5:$C$32000,G$53)</f>
        <v>0</v>
      </c>
      <c r="H57" s="67">
        <f>SUMIFS('TRANSACTION QUOTIDIENNE'!$I$5:$I$32000,'TRANSACTION QUOTIDIENNE'!$F$5:$F$32000,$A57,'TRANSACTION QUOTIDIENNE'!$C$5:$C$32000,H$53)</f>
        <v>0</v>
      </c>
      <c r="I57" s="67">
        <f>SUMIFS('TRANSACTION QUOTIDIENNE'!$I$5:$I$32000,'TRANSACTION QUOTIDIENNE'!$F$5:$F$32000,$A57,'TRANSACTION QUOTIDIENNE'!$C$5:$C$32000,I$53)</f>
        <v>0</v>
      </c>
      <c r="J57" s="67">
        <f>SUMIFS('TRANSACTION QUOTIDIENNE'!$I$5:$I$32000,'TRANSACTION QUOTIDIENNE'!$F$5:$F$32000,$A57,'TRANSACTION QUOTIDIENNE'!$C$5:$C$32000,J$53)</f>
        <v>0</v>
      </c>
      <c r="K57" s="67">
        <f>SUMIFS('TRANSACTION QUOTIDIENNE'!$I$5:$I$32000,'TRANSACTION QUOTIDIENNE'!$F$5:$F$32000,$A57,'TRANSACTION QUOTIDIENNE'!$C$5:$C$32000,K$53)</f>
        <v>0</v>
      </c>
      <c r="L57" s="67">
        <f>SUMIFS('TRANSACTION QUOTIDIENNE'!$I$5:$I$32000,'TRANSACTION QUOTIDIENNE'!$F$5:$F$32000,$A57,'TRANSACTION QUOTIDIENNE'!$C$5:$C$32000,L$53)</f>
        <v>0</v>
      </c>
      <c r="M57" s="67">
        <f>SUMIFS('TRANSACTION QUOTIDIENNE'!$I$5:$I$32000,'TRANSACTION QUOTIDIENNE'!$F$5:$F$32000,$A57,'TRANSACTION QUOTIDIENNE'!$C$5:$C$32000,M$53)</f>
        <v>0</v>
      </c>
      <c r="N57" s="71">
        <f t="shared" si="1"/>
        <v>7500</v>
      </c>
      <c r="O57" s="71">
        <f t="shared" si="2"/>
        <v>625</v>
      </c>
    </row>
    <row r="58" spans="1:15" x14ac:dyDescent="0.3">
      <c r="A58" s="69" t="str">
        <f>CATEGORIE!D11</f>
        <v>VENTE D'ABAYA</v>
      </c>
      <c r="B58" s="67">
        <f>SUMIFS('TRANSACTION QUOTIDIENNE'!$I$5:$I$32000,'TRANSACTION QUOTIDIENNE'!$F$5:$F$32000,$A58,'TRANSACTION QUOTIDIENNE'!$C$5:$C$32000,B$53)</f>
        <v>120000</v>
      </c>
      <c r="C58" s="67">
        <f>SUMIFS('TRANSACTION QUOTIDIENNE'!$I$5:$I$32000,'TRANSACTION QUOTIDIENNE'!$F$5:$F$32000,$A58,'TRANSACTION QUOTIDIENNE'!$C$5:$C$32000,C$53)</f>
        <v>38000</v>
      </c>
      <c r="D58" s="67">
        <f>SUMIFS('TRANSACTION QUOTIDIENNE'!$I$5:$I$32000,'TRANSACTION QUOTIDIENNE'!$F$5:$F$32000,$A58,'TRANSACTION QUOTIDIENNE'!$C$5:$C$32000,D$53)</f>
        <v>0</v>
      </c>
      <c r="E58" s="67">
        <f>SUMIFS('TRANSACTION QUOTIDIENNE'!$I$5:$I$32000,'TRANSACTION QUOTIDIENNE'!$F$5:$F$32000,$A58,'TRANSACTION QUOTIDIENNE'!$C$5:$C$32000,E$53)</f>
        <v>0</v>
      </c>
      <c r="F58" s="67">
        <f>SUMIFS('TRANSACTION QUOTIDIENNE'!$I$5:$I$32000,'TRANSACTION QUOTIDIENNE'!$F$5:$F$32000,$A58,'TRANSACTION QUOTIDIENNE'!$C$5:$C$32000,F$53)</f>
        <v>0</v>
      </c>
      <c r="G58" s="67">
        <f>SUMIFS('TRANSACTION QUOTIDIENNE'!$I$5:$I$32000,'TRANSACTION QUOTIDIENNE'!$F$5:$F$32000,$A58,'TRANSACTION QUOTIDIENNE'!$C$5:$C$32000,G$53)</f>
        <v>0</v>
      </c>
      <c r="H58" s="67">
        <f>SUMIFS('TRANSACTION QUOTIDIENNE'!$I$5:$I$32000,'TRANSACTION QUOTIDIENNE'!$F$5:$F$32000,$A58,'TRANSACTION QUOTIDIENNE'!$C$5:$C$32000,H$53)</f>
        <v>0</v>
      </c>
      <c r="I58" s="67">
        <f>SUMIFS('TRANSACTION QUOTIDIENNE'!$I$5:$I$32000,'TRANSACTION QUOTIDIENNE'!$F$5:$F$32000,$A58,'TRANSACTION QUOTIDIENNE'!$C$5:$C$32000,I$53)</f>
        <v>0</v>
      </c>
      <c r="J58" s="67">
        <f>SUMIFS('TRANSACTION QUOTIDIENNE'!$I$5:$I$32000,'TRANSACTION QUOTIDIENNE'!$F$5:$F$32000,$A58,'TRANSACTION QUOTIDIENNE'!$C$5:$C$32000,J$53)</f>
        <v>0</v>
      </c>
      <c r="K58" s="67">
        <f>SUMIFS('TRANSACTION QUOTIDIENNE'!$I$5:$I$32000,'TRANSACTION QUOTIDIENNE'!$F$5:$F$32000,$A58,'TRANSACTION QUOTIDIENNE'!$C$5:$C$32000,K$53)</f>
        <v>0</v>
      </c>
      <c r="L58" s="67">
        <f>SUMIFS('TRANSACTION QUOTIDIENNE'!$I$5:$I$32000,'TRANSACTION QUOTIDIENNE'!$F$5:$F$32000,$A58,'TRANSACTION QUOTIDIENNE'!$C$5:$C$32000,L$53)</f>
        <v>0</v>
      </c>
      <c r="M58" s="67">
        <f>SUMIFS('TRANSACTION QUOTIDIENNE'!$I$5:$I$32000,'TRANSACTION QUOTIDIENNE'!$F$5:$F$32000,$A58,'TRANSACTION QUOTIDIENNE'!$C$5:$C$32000,M$53)</f>
        <v>0</v>
      </c>
      <c r="N58" s="71">
        <f t="shared" si="1"/>
        <v>158000</v>
      </c>
      <c r="O58" s="71">
        <f t="shared" si="2"/>
        <v>13166.666666666666</v>
      </c>
    </row>
    <row r="59" spans="1:15" x14ac:dyDescent="0.3">
      <c r="A59" s="69" t="str">
        <f>CATEGORIE!D12</f>
        <v>VENTE DE PARFUN</v>
      </c>
      <c r="B59" s="67">
        <f>SUMIFS('TRANSACTION QUOTIDIENNE'!$I$5:$I$32000,'TRANSACTION QUOTIDIENNE'!$F$5:$F$32000,$A59,'TRANSACTION QUOTIDIENNE'!$C$5:$C$32000,B$53)</f>
        <v>65000</v>
      </c>
      <c r="C59" s="67">
        <f>SUMIFS('TRANSACTION QUOTIDIENNE'!$I$5:$I$32000,'TRANSACTION QUOTIDIENNE'!$F$5:$F$32000,$A59,'TRANSACTION QUOTIDIENNE'!$C$5:$C$32000,C$53)</f>
        <v>0</v>
      </c>
      <c r="D59" s="67">
        <f>SUMIFS('TRANSACTION QUOTIDIENNE'!$I$5:$I$32000,'TRANSACTION QUOTIDIENNE'!$F$5:$F$32000,$A59,'TRANSACTION QUOTIDIENNE'!$C$5:$C$32000,D$53)</f>
        <v>0</v>
      </c>
      <c r="E59" s="67">
        <f>SUMIFS('TRANSACTION QUOTIDIENNE'!$I$5:$I$32000,'TRANSACTION QUOTIDIENNE'!$F$5:$F$32000,$A59,'TRANSACTION QUOTIDIENNE'!$C$5:$C$32000,E$53)</f>
        <v>0</v>
      </c>
      <c r="F59" s="67">
        <f>SUMIFS('TRANSACTION QUOTIDIENNE'!$I$5:$I$32000,'TRANSACTION QUOTIDIENNE'!$F$5:$F$32000,$A59,'TRANSACTION QUOTIDIENNE'!$C$5:$C$32000,F$53)</f>
        <v>0</v>
      </c>
      <c r="G59" s="67">
        <f>SUMIFS('TRANSACTION QUOTIDIENNE'!$I$5:$I$32000,'TRANSACTION QUOTIDIENNE'!$F$5:$F$32000,$A59,'TRANSACTION QUOTIDIENNE'!$C$5:$C$32000,G$53)</f>
        <v>0</v>
      </c>
      <c r="H59" s="67">
        <f>SUMIFS('TRANSACTION QUOTIDIENNE'!$I$5:$I$32000,'TRANSACTION QUOTIDIENNE'!$F$5:$F$32000,$A59,'TRANSACTION QUOTIDIENNE'!$C$5:$C$32000,H$53)</f>
        <v>0</v>
      </c>
      <c r="I59" s="67">
        <f>SUMIFS('TRANSACTION QUOTIDIENNE'!$I$5:$I$32000,'TRANSACTION QUOTIDIENNE'!$F$5:$F$32000,$A59,'TRANSACTION QUOTIDIENNE'!$C$5:$C$32000,I$53)</f>
        <v>0</v>
      </c>
      <c r="J59" s="67">
        <f>SUMIFS('TRANSACTION QUOTIDIENNE'!$I$5:$I$32000,'TRANSACTION QUOTIDIENNE'!$F$5:$F$32000,$A59,'TRANSACTION QUOTIDIENNE'!$C$5:$C$32000,J$53)</f>
        <v>0</v>
      </c>
      <c r="K59" s="67">
        <f>SUMIFS('TRANSACTION QUOTIDIENNE'!$I$5:$I$32000,'TRANSACTION QUOTIDIENNE'!$F$5:$F$32000,$A59,'TRANSACTION QUOTIDIENNE'!$C$5:$C$32000,K$53)</f>
        <v>0</v>
      </c>
      <c r="L59" s="67">
        <f>SUMIFS('TRANSACTION QUOTIDIENNE'!$I$5:$I$32000,'TRANSACTION QUOTIDIENNE'!$F$5:$F$32000,$A59,'TRANSACTION QUOTIDIENNE'!$C$5:$C$32000,L$53)</f>
        <v>0</v>
      </c>
      <c r="M59" s="67">
        <f>SUMIFS('TRANSACTION QUOTIDIENNE'!$I$5:$I$32000,'TRANSACTION QUOTIDIENNE'!$F$5:$F$32000,$A59,'TRANSACTION QUOTIDIENNE'!$C$5:$C$32000,M$53)</f>
        <v>0</v>
      </c>
      <c r="N59" s="71">
        <f t="shared" si="1"/>
        <v>65000</v>
      </c>
      <c r="O59" s="71">
        <f t="shared" si="2"/>
        <v>5416.666666666667</v>
      </c>
    </row>
    <row r="60" spans="1:15" x14ac:dyDescent="0.3">
      <c r="A60" s="69" t="str">
        <f>CATEGORIE!D13</f>
        <v>VENTE DE SAC A MAIN</v>
      </c>
      <c r="B60" s="67">
        <f>SUMIFS('TRANSACTION QUOTIDIENNE'!$I$5:$I$32000,'TRANSACTION QUOTIDIENNE'!$F$5:$F$32000,$A60,'TRANSACTION QUOTIDIENNE'!$C$5:$C$32000,B$53)</f>
        <v>79500</v>
      </c>
      <c r="C60" s="67">
        <f>SUMIFS('TRANSACTION QUOTIDIENNE'!$I$5:$I$32000,'TRANSACTION QUOTIDIENNE'!$F$5:$F$32000,$A60,'TRANSACTION QUOTIDIENNE'!$C$5:$C$32000,C$53)</f>
        <v>0</v>
      </c>
      <c r="D60" s="67">
        <f>SUMIFS('TRANSACTION QUOTIDIENNE'!$I$5:$I$32000,'TRANSACTION QUOTIDIENNE'!$F$5:$F$32000,$A60,'TRANSACTION QUOTIDIENNE'!$C$5:$C$32000,D$53)</f>
        <v>0</v>
      </c>
      <c r="E60" s="67">
        <f>SUMIFS('TRANSACTION QUOTIDIENNE'!$I$5:$I$32000,'TRANSACTION QUOTIDIENNE'!$F$5:$F$32000,$A60,'TRANSACTION QUOTIDIENNE'!$C$5:$C$32000,E$53)</f>
        <v>0</v>
      </c>
      <c r="F60" s="67">
        <f>SUMIFS('TRANSACTION QUOTIDIENNE'!$I$5:$I$32000,'TRANSACTION QUOTIDIENNE'!$F$5:$F$32000,$A60,'TRANSACTION QUOTIDIENNE'!$C$5:$C$32000,F$53)</f>
        <v>0</v>
      </c>
      <c r="G60" s="67">
        <f>SUMIFS('TRANSACTION QUOTIDIENNE'!$I$5:$I$32000,'TRANSACTION QUOTIDIENNE'!$F$5:$F$32000,$A60,'TRANSACTION QUOTIDIENNE'!$C$5:$C$32000,G$53)</f>
        <v>0</v>
      </c>
      <c r="H60" s="67">
        <f>SUMIFS('TRANSACTION QUOTIDIENNE'!$I$5:$I$32000,'TRANSACTION QUOTIDIENNE'!$F$5:$F$32000,$A60,'TRANSACTION QUOTIDIENNE'!$C$5:$C$32000,H$53)</f>
        <v>0</v>
      </c>
      <c r="I60" s="67">
        <f>SUMIFS('TRANSACTION QUOTIDIENNE'!$I$5:$I$32000,'TRANSACTION QUOTIDIENNE'!$F$5:$F$32000,$A60,'TRANSACTION QUOTIDIENNE'!$C$5:$C$32000,I$53)</f>
        <v>0</v>
      </c>
      <c r="J60" s="67">
        <f>SUMIFS('TRANSACTION QUOTIDIENNE'!$I$5:$I$32000,'TRANSACTION QUOTIDIENNE'!$F$5:$F$32000,$A60,'TRANSACTION QUOTIDIENNE'!$C$5:$C$32000,J$53)</f>
        <v>0</v>
      </c>
      <c r="K60" s="67">
        <f>SUMIFS('TRANSACTION QUOTIDIENNE'!$I$5:$I$32000,'TRANSACTION QUOTIDIENNE'!$F$5:$F$32000,$A60,'TRANSACTION QUOTIDIENNE'!$C$5:$C$32000,K$53)</f>
        <v>0</v>
      </c>
      <c r="L60" s="67">
        <f>SUMIFS('TRANSACTION QUOTIDIENNE'!$I$5:$I$32000,'TRANSACTION QUOTIDIENNE'!$F$5:$F$32000,$A60,'TRANSACTION QUOTIDIENNE'!$C$5:$C$32000,L$53)</f>
        <v>0</v>
      </c>
      <c r="M60" s="67">
        <f>SUMIFS('TRANSACTION QUOTIDIENNE'!$I$5:$I$32000,'TRANSACTION QUOTIDIENNE'!$F$5:$F$32000,$A60,'TRANSACTION QUOTIDIENNE'!$C$5:$C$32000,M$53)</f>
        <v>0</v>
      </c>
      <c r="N60" s="71">
        <f t="shared" si="1"/>
        <v>79500</v>
      </c>
      <c r="O60" s="71">
        <f t="shared" si="2"/>
        <v>6625</v>
      </c>
    </row>
    <row r="61" spans="1:15" x14ac:dyDescent="0.3">
      <c r="A61" s="69">
        <f>CATEGORIE!D14</f>
        <v>0</v>
      </c>
      <c r="B61" s="67">
        <f>SUMIFS('TRANSACTION QUOTIDIENNE'!$I$5:$I$32000,'TRANSACTION QUOTIDIENNE'!$F$5:$F$32000,$A61,'TRANSACTION QUOTIDIENNE'!$C$5:$C$32000,B$53)</f>
        <v>0</v>
      </c>
      <c r="C61" s="67">
        <f>SUMIFS('TRANSACTION QUOTIDIENNE'!$I$5:$I$32000,'TRANSACTION QUOTIDIENNE'!$F$5:$F$32000,$A61,'TRANSACTION QUOTIDIENNE'!$C$5:$C$32000,C$53)</f>
        <v>0</v>
      </c>
      <c r="D61" s="67">
        <f>SUMIFS('TRANSACTION QUOTIDIENNE'!$I$5:$I$32000,'TRANSACTION QUOTIDIENNE'!$F$5:$F$32000,$A61,'TRANSACTION QUOTIDIENNE'!$C$5:$C$32000,D$53)</f>
        <v>0</v>
      </c>
      <c r="E61" s="67">
        <f>SUMIFS('TRANSACTION QUOTIDIENNE'!$I$5:$I$32000,'TRANSACTION QUOTIDIENNE'!$F$5:$F$32000,$A61,'TRANSACTION QUOTIDIENNE'!$C$5:$C$32000,E$53)</f>
        <v>0</v>
      </c>
      <c r="F61" s="67">
        <f>SUMIFS('TRANSACTION QUOTIDIENNE'!$I$5:$I$32000,'TRANSACTION QUOTIDIENNE'!$F$5:$F$32000,$A61,'TRANSACTION QUOTIDIENNE'!$C$5:$C$32000,F$53)</f>
        <v>0</v>
      </c>
      <c r="G61" s="67">
        <f>SUMIFS('TRANSACTION QUOTIDIENNE'!$I$5:$I$32000,'TRANSACTION QUOTIDIENNE'!$F$5:$F$32000,$A61,'TRANSACTION QUOTIDIENNE'!$C$5:$C$32000,G$53)</f>
        <v>0</v>
      </c>
      <c r="H61" s="67">
        <f>SUMIFS('TRANSACTION QUOTIDIENNE'!$I$5:$I$32000,'TRANSACTION QUOTIDIENNE'!$F$5:$F$32000,$A61,'TRANSACTION QUOTIDIENNE'!$C$5:$C$32000,H$53)</f>
        <v>0</v>
      </c>
      <c r="I61" s="67">
        <f>SUMIFS('TRANSACTION QUOTIDIENNE'!$I$5:$I$32000,'TRANSACTION QUOTIDIENNE'!$F$5:$F$32000,$A61,'TRANSACTION QUOTIDIENNE'!$C$5:$C$32000,I$53)</f>
        <v>0</v>
      </c>
      <c r="J61" s="67">
        <f>SUMIFS('TRANSACTION QUOTIDIENNE'!$I$5:$I$32000,'TRANSACTION QUOTIDIENNE'!$F$5:$F$32000,$A61,'TRANSACTION QUOTIDIENNE'!$C$5:$C$32000,J$53)</f>
        <v>0</v>
      </c>
      <c r="K61" s="67">
        <f>SUMIFS('TRANSACTION QUOTIDIENNE'!$I$5:$I$32000,'TRANSACTION QUOTIDIENNE'!$F$5:$F$32000,$A61,'TRANSACTION QUOTIDIENNE'!$C$5:$C$32000,K$53)</f>
        <v>0</v>
      </c>
      <c r="L61" s="67">
        <f>SUMIFS('TRANSACTION QUOTIDIENNE'!$I$5:$I$32000,'TRANSACTION QUOTIDIENNE'!$F$5:$F$32000,$A61,'TRANSACTION QUOTIDIENNE'!$C$5:$C$32000,L$53)</f>
        <v>0</v>
      </c>
      <c r="M61" s="67">
        <f>SUMIFS('TRANSACTION QUOTIDIENNE'!$I$5:$I$32000,'TRANSACTION QUOTIDIENNE'!$F$5:$F$32000,$A61,'TRANSACTION QUOTIDIENNE'!$C$5:$C$32000,M$53)</f>
        <v>0</v>
      </c>
      <c r="N61" s="71">
        <f t="shared" si="1"/>
        <v>0</v>
      </c>
      <c r="O61" s="71">
        <f t="shared" si="2"/>
        <v>0</v>
      </c>
    </row>
    <row r="62" spans="1:15" x14ac:dyDescent="0.3">
      <c r="A62" s="69">
        <f>CATEGORIE!D15</f>
        <v>0</v>
      </c>
      <c r="B62" s="67">
        <f>SUMIFS('TRANSACTION QUOTIDIENNE'!$I$5:$I$32000,'TRANSACTION QUOTIDIENNE'!$F$5:$F$32000,$A62,'TRANSACTION QUOTIDIENNE'!$C$5:$C$32000,B$53)</f>
        <v>0</v>
      </c>
      <c r="C62" s="67">
        <f>SUMIFS('TRANSACTION QUOTIDIENNE'!$I$5:$I$32000,'TRANSACTION QUOTIDIENNE'!$F$5:$F$32000,$A62,'TRANSACTION QUOTIDIENNE'!$C$5:$C$32000,C$53)</f>
        <v>0</v>
      </c>
      <c r="D62" s="67">
        <f>SUMIFS('TRANSACTION QUOTIDIENNE'!$I$5:$I$32000,'TRANSACTION QUOTIDIENNE'!$F$5:$F$32000,$A62,'TRANSACTION QUOTIDIENNE'!$C$5:$C$32000,D$53)</f>
        <v>0</v>
      </c>
      <c r="E62" s="67">
        <f>SUMIFS('TRANSACTION QUOTIDIENNE'!$I$5:$I$32000,'TRANSACTION QUOTIDIENNE'!$F$5:$F$32000,$A62,'TRANSACTION QUOTIDIENNE'!$C$5:$C$32000,E$53)</f>
        <v>0</v>
      </c>
      <c r="F62" s="67">
        <f>SUMIFS('TRANSACTION QUOTIDIENNE'!$I$5:$I$32000,'TRANSACTION QUOTIDIENNE'!$F$5:$F$32000,$A62,'TRANSACTION QUOTIDIENNE'!$C$5:$C$32000,F$53)</f>
        <v>0</v>
      </c>
      <c r="G62" s="67">
        <f>SUMIFS('TRANSACTION QUOTIDIENNE'!$I$5:$I$32000,'TRANSACTION QUOTIDIENNE'!$F$5:$F$32000,$A62,'TRANSACTION QUOTIDIENNE'!$C$5:$C$32000,G$53)</f>
        <v>0</v>
      </c>
      <c r="H62" s="67">
        <f>SUMIFS('TRANSACTION QUOTIDIENNE'!$I$5:$I$32000,'TRANSACTION QUOTIDIENNE'!$F$5:$F$32000,$A62,'TRANSACTION QUOTIDIENNE'!$C$5:$C$32000,H$53)</f>
        <v>0</v>
      </c>
      <c r="I62" s="67">
        <f>SUMIFS('TRANSACTION QUOTIDIENNE'!$I$5:$I$32000,'TRANSACTION QUOTIDIENNE'!$F$5:$F$32000,$A62,'TRANSACTION QUOTIDIENNE'!$C$5:$C$32000,I$53)</f>
        <v>0</v>
      </c>
      <c r="J62" s="67">
        <f>SUMIFS('TRANSACTION QUOTIDIENNE'!$I$5:$I$32000,'TRANSACTION QUOTIDIENNE'!$F$5:$F$32000,$A62,'TRANSACTION QUOTIDIENNE'!$C$5:$C$32000,J$53)</f>
        <v>0</v>
      </c>
      <c r="K62" s="67">
        <f>SUMIFS('TRANSACTION QUOTIDIENNE'!$I$5:$I$32000,'TRANSACTION QUOTIDIENNE'!$F$5:$F$32000,$A62,'TRANSACTION QUOTIDIENNE'!$C$5:$C$32000,K$53)</f>
        <v>0</v>
      </c>
      <c r="L62" s="67">
        <f>SUMIFS('TRANSACTION QUOTIDIENNE'!$I$5:$I$32000,'TRANSACTION QUOTIDIENNE'!$F$5:$F$32000,$A62,'TRANSACTION QUOTIDIENNE'!$C$5:$C$32000,L$53)</f>
        <v>0</v>
      </c>
      <c r="M62" s="67">
        <f>SUMIFS('TRANSACTION QUOTIDIENNE'!$I$5:$I$32000,'TRANSACTION QUOTIDIENNE'!$F$5:$F$32000,$A62,'TRANSACTION QUOTIDIENNE'!$C$5:$C$32000,M$53)</f>
        <v>0</v>
      </c>
      <c r="N62" s="71">
        <f t="shared" si="1"/>
        <v>0</v>
      </c>
      <c r="O62" s="71">
        <f t="shared" si="2"/>
        <v>0</v>
      </c>
    </row>
    <row r="63" spans="1:15" x14ac:dyDescent="0.3">
      <c r="A63" s="69">
        <f>CATEGORIE!D16</f>
        <v>0</v>
      </c>
      <c r="B63" s="67">
        <f>SUMIFS('TRANSACTION QUOTIDIENNE'!$I$5:$I$32000,'TRANSACTION QUOTIDIENNE'!$F$5:$F$32000,$A63,'TRANSACTION QUOTIDIENNE'!$C$5:$C$32000,B$53)</f>
        <v>0</v>
      </c>
      <c r="C63" s="67">
        <f>SUMIFS('TRANSACTION QUOTIDIENNE'!$I$5:$I$32000,'TRANSACTION QUOTIDIENNE'!$F$5:$F$32000,$A63,'TRANSACTION QUOTIDIENNE'!$C$5:$C$32000,C$53)</f>
        <v>0</v>
      </c>
      <c r="D63" s="67">
        <f>SUMIFS('TRANSACTION QUOTIDIENNE'!$I$5:$I$32000,'TRANSACTION QUOTIDIENNE'!$F$5:$F$32000,$A63,'TRANSACTION QUOTIDIENNE'!$C$5:$C$32000,D$53)</f>
        <v>0</v>
      </c>
      <c r="E63" s="67">
        <f>SUMIFS('TRANSACTION QUOTIDIENNE'!$I$5:$I$32000,'TRANSACTION QUOTIDIENNE'!$F$5:$F$32000,$A63,'TRANSACTION QUOTIDIENNE'!$C$5:$C$32000,E$53)</f>
        <v>0</v>
      </c>
      <c r="F63" s="67">
        <f>SUMIFS('TRANSACTION QUOTIDIENNE'!$I$5:$I$32000,'TRANSACTION QUOTIDIENNE'!$F$5:$F$32000,$A63,'TRANSACTION QUOTIDIENNE'!$C$5:$C$32000,F$53)</f>
        <v>0</v>
      </c>
      <c r="G63" s="67">
        <f>SUMIFS('TRANSACTION QUOTIDIENNE'!$I$5:$I$32000,'TRANSACTION QUOTIDIENNE'!$F$5:$F$32000,$A63,'TRANSACTION QUOTIDIENNE'!$C$5:$C$32000,G$53)</f>
        <v>0</v>
      </c>
      <c r="H63" s="67">
        <f>SUMIFS('TRANSACTION QUOTIDIENNE'!$I$5:$I$32000,'TRANSACTION QUOTIDIENNE'!$F$5:$F$32000,$A63,'TRANSACTION QUOTIDIENNE'!$C$5:$C$32000,H$53)</f>
        <v>0</v>
      </c>
      <c r="I63" s="67">
        <f>SUMIFS('TRANSACTION QUOTIDIENNE'!$I$5:$I$32000,'TRANSACTION QUOTIDIENNE'!$F$5:$F$32000,$A63,'TRANSACTION QUOTIDIENNE'!$C$5:$C$32000,I$53)</f>
        <v>0</v>
      </c>
      <c r="J63" s="67">
        <f>SUMIFS('TRANSACTION QUOTIDIENNE'!$I$5:$I$32000,'TRANSACTION QUOTIDIENNE'!$F$5:$F$32000,$A63,'TRANSACTION QUOTIDIENNE'!$C$5:$C$32000,J$53)</f>
        <v>0</v>
      </c>
      <c r="K63" s="67">
        <f>SUMIFS('TRANSACTION QUOTIDIENNE'!$I$5:$I$32000,'TRANSACTION QUOTIDIENNE'!$F$5:$F$32000,$A63,'TRANSACTION QUOTIDIENNE'!$C$5:$C$32000,K$53)</f>
        <v>0</v>
      </c>
      <c r="L63" s="67">
        <f>SUMIFS('TRANSACTION QUOTIDIENNE'!$I$5:$I$32000,'TRANSACTION QUOTIDIENNE'!$F$5:$F$32000,$A63,'TRANSACTION QUOTIDIENNE'!$C$5:$C$32000,L$53)</f>
        <v>0</v>
      </c>
      <c r="M63" s="67">
        <f>SUMIFS('TRANSACTION QUOTIDIENNE'!$I$5:$I$32000,'TRANSACTION QUOTIDIENNE'!$F$5:$F$32000,$A63,'TRANSACTION QUOTIDIENNE'!$C$5:$C$32000,M$53)</f>
        <v>0</v>
      </c>
      <c r="N63" s="71">
        <f t="shared" si="1"/>
        <v>0</v>
      </c>
      <c r="O63" s="71">
        <f t="shared" si="2"/>
        <v>0</v>
      </c>
    </row>
    <row r="64" spans="1:15" x14ac:dyDescent="0.3">
      <c r="A64" s="69">
        <f>CATEGORIE!D17</f>
        <v>0</v>
      </c>
      <c r="B64" s="67">
        <f>SUMIFS('TRANSACTION QUOTIDIENNE'!$I$5:$I$32000,'TRANSACTION QUOTIDIENNE'!$F$5:$F$32000,$A64,'TRANSACTION QUOTIDIENNE'!$C$5:$C$32000,B$53)</f>
        <v>0</v>
      </c>
      <c r="C64" s="67">
        <f>SUMIFS('TRANSACTION QUOTIDIENNE'!$I$5:$I$32000,'TRANSACTION QUOTIDIENNE'!$F$5:$F$32000,$A64,'TRANSACTION QUOTIDIENNE'!$C$5:$C$32000,C$53)</f>
        <v>0</v>
      </c>
      <c r="D64" s="67">
        <f>SUMIFS('TRANSACTION QUOTIDIENNE'!$I$5:$I$32000,'TRANSACTION QUOTIDIENNE'!$F$5:$F$32000,$A64,'TRANSACTION QUOTIDIENNE'!$C$5:$C$32000,D$53)</f>
        <v>0</v>
      </c>
      <c r="E64" s="67">
        <f>SUMIFS('TRANSACTION QUOTIDIENNE'!$I$5:$I$32000,'TRANSACTION QUOTIDIENNE'!$F$5:$F$32000,$A64,'TRANSACTION QUOTIDIENNE'!$C$5:$C$32000,E$53)</f>
        <v>0</v>
      </c>
      <c r="F64" s="67">
        <f>SUMIFS('TRANSACTION QUOTIDIENNE'!$I$5:$I$32000,'TRANSACTION QUOTIDIENNE'!$F$5:$F$32000,$A64,'TRANSACTION QUOTIDIENNE'!$C$5:$C$32000,F$53)</f>
        <v>0</v>
      </c>
      <c r="G64" s="67">
        <f>SUMIFS('TRANSACTION QUOTIDIENNE'!$I$5:$I$32000,'TRANSACTION QUOTIDIENNE'!$F$5:$F$32000,$A64,'TRANSACTION QUOTIDIENNE'!$C$5:$C$32000,G$53)</f>
        <v>0</v>
      </c>
      <c r="H64" s="67">
        <f>SUMIFS('TRANSACTION QUOTIDIENNE'!$I$5:$I$32000,'TRANSACTION QUOTIDIENNE'!$F$5:$F$32000,$A64,'TRANSACTION QUOTIDIENNE'!$C$5:$C$32000,H$53)</f>
        <v>0</v>
      </c>
      <c r="I64" s="67">
        <f>SUMIFS('TRANSACTION QUOTIDIENNE'!$I$5:$I$32000,'TRANSACTION QUOTIDIENNE'!$F$5:$F$32000,$A64,'TRANSACTION QUOTIDIENNE'!$C$5:$C$32000,I$53)</f>
        <v>0</v>
      </c>
      <c r="J64" s="67">
        <f>SUMIFS('TRANSACTION QUOTIDIENNE'!$I$5:$I$32000,'TRANSACTION QUOTIDIENNE'!$F$5:$F$32000,$A64,'TRANSACTION QUOTIDIENNE'!$C$5:$C$32000,J$53)</f>
        <v>0</v>
      </c>
      <c r="K64" s="67">
        <f>SUMIFS('TRANSACTION QUOTIDIENNE'!$I$5:$I$32000,'TRANSACTION QUOTIDIENNE'!$F$5:$F$32000,$A64,'TRANSACTION QUOTIDIENNE'!$C$5:$C$32000,K$53)</f>
        <v>0</v>
      </c>
      <c r="L64" s="67">
        <f>SUMIFS('TRANSACTION QUOTIDIENNE'!$I$5:$I$32000,'TRANSACTION QUOTIDIENNE'!$F$5:$F$32000,$A64,'TRANSACTION QUOTIDIENNE'!$C$5:$C$32000,L$53)</f>
        <v>0</v>
      </c>
      <c r="M64" s="67">
        <f>SUMIFS('TRANSACTION QUOTIDIENNE'!$I$5:$I$32000,'TRANSACTION QUOTIDIENNE'!$F$5:$F$32000,$A64,'TRANSACTION QUOTIDIENNE'!$C$5:$C$32000,M$53)</f>
        <v>0</v>
      </c>
      <c r="N64" s="71">
        <f t="shared" si="1"/>
        <v>0</v>
      </c>
      <c r="O64" s="71">
        <f t="shared" si="2"/>
        <v>0</v>
      </c>
    </row>
    <row r="65" spans="1:15" x14ac:dyDescent="0.3">
      <c r="A65" s="69">
        <f>CATEGORIE!D18</f>
        <v>0</v>
      </c>
      <c r="B65" s="67">
        <f>SUMIFS('TRANSACTION QUOTIDIENNE'!$I$5:$I$32000,'TRANSACTION QUOTIDIENNE'!$F$5:$F$32000,$A65,'TRANSACTION QUOTIDIENNE'!$C$5:$C$32000,B$53)</f>
        <v>0</v>
      </c>
      <c r="C65" s="67">
        <f>SUMIFS('TRANSACTION QUOTIDIENNE'!$I$5:$I$32000,'TRANSACTION QUOTIDIENNE'!$F$5:$F$32000,$A65,'TRANSACTION QUOTIDIENNE'!$C$5:$C$32000,C$53)</f>
        <v>0</v>
      </c>
      <c r="D65" s="67">
        <f>SUMIFS('TRANSACTION QUOTIDIENNE'!$I$5:$I$32000,'TRANSACTION QUOTIDIENNE'!$F$5:$F$32000,$A65,'TRANSACTION QUOTIDIENNE'!$C$5:$C$32000,D$53)</f>
        <v>0</v>
      </c>
      <c r="E65" s="67">
        <f>SUMIFS('TRANSACTION QUOTIDIENNE'!$I$5:$I$32000,'TRANSACTION QUOTIDIENNE'!$F$5:$F$32000,$A65,'TRANSACTION QUOTIDIENNE'!$C$5:$C$32000,E$53)</f>
        <v>0</v>
      </c>
      <c r="F65" s="67">
        <f>SUMIFS('TRANSACTION QUOTIDIENNE'!$I$5:$I$32000,'TRANSACTION QUOTIDIENNE'!$F$5:$F$32000,$A65,'TRANSACTION QUOTIDIENNE'!$C$5:$C$32000,F$53)</f>
        <v>0</v>
      </c>
      <c r="G65" s="67">
        <f>SUMIFS('TRANSACTION QUOTIDIENNE'!$I$5:$I$32000,'TRANSACTION QUOTIDIENNE'!$F$5:$F$32000,$A65,'TRANSACTION QUOTIDIENNE'!$C$5:$C$32000,G$53)</f>
        <v>0</v>
      </c>
      <c r="H65" s="67">
        <f>SUMIFS('TRANSACTION QUOTIDIENNE'!$I$5:$I$32000,'TRANSACTION QUOTIDIENNE'!$F$5:$F$32000,$A65,'TRANSACTION QUOTIDIENNE'!$C$5:$C$32000,H$53)</f>
        <v>0</v>
      </c>
      <c r="I65" s="67">
        <f>SUMIFS('TRANSACTION QUOTIDIENNE'!$I$5:$I$32000,'TRANSACTION QUOTIDIENNE'!$F$5:$F$32000,$A65,'TRANSACTION QUOTIDIENNE'!$C$5:$C$32000,I$53)</f>
        <v>0</v>
      </c>
      <c r="J65" s="67">
        <f>SUMIFS('TRANSACTION QUOTIDIENNE'!$I$5:$I$32000,'TRANSACTION QUOTIDIENNE'!$F$5:$F$32000,$A65,'TRANSACTION QUOTIDIENNE'!$C$5:$C$32000,J$53)</f>
        <v>0</v>
      </c>
      <c r="K65" s="67">
        <f>SUMIFS('TRANSACTION QUOTIDIENNE'!$I$5:$I$32000,'TRANSACTION QUOTIDIENNE'!$F$5:$F$32000,$A65,'TRANSACTION QUOTIDIENNE'!$C$5:$C$32000,K$53)</f>
        <v>0</v>
      </c>
      <c r="L65" s="67">
        <f>SUMIFS('TRANSACTION QUOTIDIENNE'!$I$5:$I$32000,'TRANSACTION QUOTIDIENNE'!$F$5:$F$32000,$A65,'TRANSACTION QUOTIDIENNE'!$C$5:$C$32000,L$53)</f>
        <v>0</v>
      </c>
      <c r="M65" s="67">
        <f>SUMIFS('TRANSACTION QUOTIDIENNE'!$I$5:$I$32000,'TRANSACTION QUOTIDIENNE'!$F$5:$F$32000,$A65,'TRANSACTION QUOTIDIENNE'!$C$5:$C$32000,M$53)</f>
        <v>0</v>
      </c>
      <c r="N65" s="71">
        <f t="shared" si="1"/>
        <v>0</v>
      </c>
      <c r="O65" s="71">
        <f t="shared" si="2"/>
        <v>0</v>
      </c>
    </row>
    <row r="66" spans="1:15" x14ac:dyDescent="0.3">
      <c r="A66" s="69">
        <f>CATEGORIE!D19</f>
        <v>0</v>
      </c>
      <c r="B66" s="67">
        <f>SUMIFS('TRANSACTION QUOTIDIENNE'!$I$5:$I$32000,'TRANSACTION QUOTIDIENNE'!$F$5:$F$32000,$A66,'TRANSACTION QUOTIDIENNE'!$C$5:$C$32000,B$53)</f>
        <v>0</v>
      </c>
      <c r="C66" s="67">
        <f>SUMIFS('TRANSACTION QUOTIDIENNE'!$I$5:$I$32000,'TRANSACTION QUOTIDIENNE'!$F$5:$F$32000,$A66,'TRANSACTION QUOTIDIENNE'!$C$5:$C$32000,C$53)</f>
        <v>0</v>
      </c>
      <c r="D66" s="67">
        <f>SUMIFS('TRANSACTION QUOTIDIENNE'!$I$5:$I$32000,'TRANSACTION QUOTIDIENNE'!$F$5:$F$32000,$A66,'TRANSACTION QUOTIDIENNE'!$C$5:$C$32000,D$53)</f>
        <v>0</v>
      </c>
      <c r="E66" s="67">
        <f>SUMIFS('TRANSACTION QUOTIDIENNE'!$I$5:$I$32000,'TRANSACTION QUOTIDIENNE'!$F$5:$F$32000,$A66,'TRANSACTION QUOTIDIENNE'!$C$5:$C$32000,E$53)</f>
        <v>0</v>
      </c>
      <c r="F66" s="67">
        <f>SUMIFS('TRANSACTION QUOTIDIENNE'!$I$5:$I$32000,'TRANSACTION QUOTIDIENNE'!$F$5:$F$32000,$A66,'TRANSACTION QUOTIDIENNE'!$C$5:$C$32000,F$53)</f>
        <v>0</v>
      </c>
      <c r="G66" s="67">
        <f>SUMIFS('TRANSACTION QUOTIDIENNE'!$I$5:$I$32000,'TRANSACTION QUOTIDIENNE'!$F$5:$F$32000,$A66,'TRANSACTION QUOTIDIENNE'!$C$5:$C$32000,G$53)</f>
        <v>0</v>
      </c>
      <c r="H66" s="67">
        <f>SUMIFS('TRANSACTION QUOTIDIENNE'!$I$5:$I$32000,'TRANSACTION QUOTIDIENNE'!$F$5:$F$32000,$A66,'TRANSACTION QUOTIDIENNE'!$C$5:$C$32000,H$53)</f>
        <v>0</v>
      </c>
      <c r="I66" s="67">
        <f>SUMIFS('TRANSACTION QUOTIDIENNE'!$I$5:$I$32000,'TRANSACTION QUOTIDIENNE'!$F$5:$F$32000,$A66,'TRANSACTION QUOTIDIENNE'!$C$5:$C$32000,I$53)</f>
        <v>0</v>
      </c>
      <c r="J66" s="67">
        <f>SUMIFS('TRANSACTION QUOTIDIENNE'!$I$5:$I$32000,'TRANSACTION QUOTIDIENNE'!$F$5:$F$32000,$A66,'TRANSACTION QUOTIDIENNE'!$C$5:$C$32000,J$53)</f>
        <v>0</v>
      </c>
      <c r="K66" s="67">
        <f>SUMIFS('TRANSACTION QUOTIDIENNE'!$I$5:$I$32000,'TRANSACTION QUOTIDIENNE'!$F$5:$F$32000,$A66,'TRANSACTION QUOTIDIENNE'!$C$5:$C$32000,K$53)</f>
        <v>0</v>
      </c>
      <c r="L66" s="67">
        <f>SUMIFS('TRANSACTION QUOTIDIENNE'!$I$5:$I$32000,'TRANSACTION QUOTIDIENNE'!$F$5:$F$32000,$A66,'TRANSACTION QUOTIDIENNE'!$C$5:$C$32000,L$53)</f>
        <v>0</v>
      </c>
      <c r="M66" s="67">
        <f>SUMIFS('TRANSACTION QUOTIDIENNE'!$I$5:$I$32000,'TRANSACTION QUOTIDIENNE'!$F$5:$F$32000,$A66,'TRANSACTION QUOTIDIENNE'!$C$5:$C$32000,M$53)</f>
        <v>0</v>
      </c>
      <c r="N66" s="71">
        <f t="shared" si="1"/>
        <v>0</v>
      </c>
      <c r="O66" s="71">
        <f t="shared" si="2"/>
        <v>0</v>
      </c>
    </row>
    <row r="67" spans="1:15" x14ac:dyDescent="0.3">
      <c r="A67" s="69">
        <f>CATEGORIE!D20</f>
        <v>0</v>
      </c>
      <c r="B67" s="67">
        <f>SUMIFS('TRANSACTION QUOTIDIENNE'!$I$5:$I$32000,'TRANSACTION QUOTIDIENNE'!$F$5:$F$32000,$A67,'TRANSACTION QUOTIDIENNE'!$C$5:$C$32000,B$53)</f>
        <v>0</v>
      </c>
      <c r="C67" s="67">
        <f>SUMIFS('TRANSACTION QUOTIDIENNE'!$I$5:$I$32000,'TRANSACTION QUOTIDIENNE'!$F$5:$F$32000,$A67,'TRANSACTION QUOTIDIENNE'!$C$5:$C$32000,C$53)</f>
        <v>0</v>
      </c>
      <c r="D67" s="67">
        <f>SUMIFS('TRANSACTION QUOTIDIENNE'!$I$5:$I$32000,'TRANSACTION QUOTIDIENNE'!$F$5:$F$32000,$A67,'TRANSACTION QUOTIDIENNE'!$C$5:$C$32000,D$53)</f>
        <v>0</v>
      </c>
      <c r="E67" s="67">
        <f>SUMIFS('TRANSACTION QUOTIDIENNE'!$I$5:$I$32000,'TRANSACTION QUOTIDIENNE'!$F$5:$F$32000,$A67,'TRANSACTION QUOTIDIENNE'!$C$5:$C$32000,E$53)</f>
        <v>0</v>
      </c>
      <c r="F67" s="67">
        <f>SUMIFS('TRANSACTION QUOTIDIENNE'!$I$5:$I$32000,'TRANSACTION QUOTIDIENNE'!$F$5:$F$32000,$A67,'TRANSACTION QUOTIDIENNE'!$C$5:$C$32000,F$53)</f>
        <v>0</v>
      </c>
      <c r="G67" s="67">
        <f>SUMIFS('TRANSACTION QUOTIDIENNE'!$I$5:$I$32000,'TRANSACTION QUOTIDIENNE'!$F$5:$F$32000,$A67,'TRANSACTION QUOTIDIENNE'!$C$5:$C$32000,G$53)</f>
        <v>0</v>
      </c>
      <c r="H67" s="67">
        <f>SUMIFS('TRANSACTION QUOTIDIENNE'!$I$5:$I$32000,'TRANSACTION QUOTIDIENNE'!$F$5:$F$32000,$A67,'TRANSACTION QUOTIDIENNE'!$C$5:$C$32000,H$53)</f>
        <v>0</v>
      </c>
      <c r="I67" s="67">
        <f>SUMIFS('TRANSACTION QUOTIDIENNE'!$I$5:$I$32000,'TRANSACTION QUOTIDIENNE'!$F$5:$F$32000,$A67,'TRANSACTION QUOTIDIENNE'!$C$5:$C$32000,I$53)</f>
        <v>0</v>
      </c>
      <c r="J67" s="67">
        <f>SUMIFS('TRANSACTION QUOTIDIENNE'!$I$5:$I$32000,'TRANSACTION QUOTIDIENNE'!$F$5:$F$32000,$A67,'TRANSACTION QUOTIDIENNE'!$C$5:$C$32000,J$53)</f>
        <v>0</v>
      </c>
      <c r="K67" s="67">
        <f>SUMIFS('TRANSACTION QUOTIDIENNE'!$I$5:$I$32000,'TRANSACTION QUOTIDIENNE'!$F$5:$F$32000,$A67,'TRANSACTION QUOTIDIENNE'!$C$5:$C$32000,K$53)</f>
        <v>0</v>
      </c>
      <c r="L67" s="67">
        <f>SUMIFS('TRANSACTION QUOTIDIENNE'!$I$5:$I$32000,'TRANSACTION QUOTIDIENNE'!$F$5:$F$32000,$A67,'TRANSACTION QUOTIDIENNE'!$C$5:$C$32000,L$53)</f>
        <v>0</v>
      </c>
      <c r="M67" s="67">
        <f>SUMIFS('TRANSACTION QUOTIDIENNE'!$I$5:$I$32000,'TRANSACTION QUOTIDIENNE'!$F$5:$F$32000,$A67,'TRANSACTION QUOTIDIENNE'!$C$5:$C$32000,M$53)</f>
        <v>0</v>
      </c>
      <c r="N67" s="71">
        <f t="shared" si="1"/>
        <v>0</v>
      </c>
      <c r="O67" s="71">
        <f t="shared" si="2"/>
        <v>0</v>
      </c>
    </row>
    <row r="68" spans="1:15" x14ac:dyDescent="0.3">
      <c r="A68" s="69">
        <f>CATEGORIE!D21</f>
        <v>0</v>
      </c>
      <c r="B68" s="67">
        <f>SUMIFS('TRANSACTION QUOTIDIENNE'!$I$5:$I$32000,'TRANSACTION QUOTIDIENNE'!$F$5:$F$32000,$A68,'TRANSACTION QUOTIDIENNE'!$C$5:$C$32000,B$53)</f>
        <v>0</v>
      </c>
      <c r="C68" s="67">
        <f>SUMIFS('TRANSACTION QUOTIDIENNE'!$I$5:$I$32000,'TRANSACTION QUOTIDIENNE'!$F$5:$F$32000,$A68,'TRANSACTION QUOTIDIENNE'!$C$5:$C$32000,C$53)</f>
        <v>0</v>
      </c>
      <c r="D68" s="67">
        <f>SUMIFS('TRANSACTION QUOTIDIENNE'!$I$5:$I$32000,'TRANSACTION QUOTIDIENNE'!$F$5:$F$32000,$A68,'TRANSACTION QUOTIDIENNE'!$C$5:$C$32000,D$53)</f>
        <v>0</v>
      </c>
      <c r="E68" s="67">
        <f>SUMIFS('TRANSACTION QUOTIDIENNE'!$I$5:$I$32000,'TRANSACTION QUOTIDIENNE'!$F$5:$F$32000,$A68,'TRANSACTION QUOTIDIENNE'!$C$5:$C$32000,E$53)</f>
        <v>0</v>
      </c>
      <c r="F68" s="67">
        <f>SUMIFS('TRANSACTION QUOTIDIENNE'!$I$5:$I$32000,'TRANSACTION QUOTIDIENNE'!$F$5:$F$32000,$A68,'TRANSACTION QUOTIDIENNE'!$C$5:$C$32000,F$53)</f>
        <v>0</v>
      </c>
      <c r="G68" s="67">
        <f>SUMIFS('TRANSACTION QUOTIDIENNE'!$I$5:$I$32000,'TRANSACTION QUOTIDIENNE'!$F$5:$F$32000,$A68,'TRANSACTION QUOTIDIENNE'!$C$5:$C$32000,G$53)</f>
        <v>0</v>
      </c>
      <c r="H68" s="67">
        <f>SUMIFS('TRANSACTION QUOTIDIENNE'!$I$5:$I$32000,'TRANSACTION QUOTIDIENNE'!$F$5:$F$32000,$A68,'TRANSACTION QUOTIDIENNE'!$C$5:$C$32000,H$53)</f>
        <v>0</v>
      </c>
      <c r="I68" s="67">
        <f>SUMIFS('TRANSACTION QUOTIDIENNE'!$I$5:$I$32000,'TRANSACTION QUOTIDIENNE'!$F$5:$F$32000,$A68,'TRANSACTION QUOTIDIENNE'!$C$5:$C$32000,I$53)</f>
        <v>0</v>
      </c>
      <c r="J68" s="67">
        <f>SUMIFS('TRANSACTION QUOTIDIENNE'!$I$5:$I$32000,'TRANSACTION QUOTIDIENNE'!$F$5:$F$32000,$A68,'TRANSACTION QUOTIDIENNE'!$C$5:$C$32000,J$53)</f>
        <v>0</v>
      </c>
      <c r="K68" s="67">
        <f>SUMIFS('TRANSACTION QUOTIDIENNE'!$I$5:$I$32000,'TRANSACTION QUOTIDIENNE'!$F$5:$F$32000,$A68,'TRANSACTION QUOTIDIENNE'!$C$5:$C$32000,K$53)</f>
        <v>0</v>
      </c>
      <c r="L68" s="67">
        <f>SUMIFS('TRANSACTION QUOTIDIENNE'!$I$5:$I$32000,'TRANSACTION QUOTIDIENNE'!$F$5:$F$32000,$A68,'TRANSACTION QUOTIDIENNE'!$C$5:$C$32000,L$53)</f>
        <v>0</v>
      </c>
      <c r="M68" s="67">
        <f>SUMIFS('TRANSACTION QUOTIDIENNE'!$I$5:$I$32000,'TRANSACTION QUOTIDIENNE'!$F$5:$F$32000,$A68,'TRANSACTION QUOTIDIENNE'!$C$5:$C$32000,M$53)</f>
        <v>0</v>
      </c>
      <c r="N68" s="71">
        <f t="shared" si="1"/>
        <v>0</v>
      </c>
      <c r="O68" s="71">
        <f t="shared" si="2"/>
        <v>0</v>
      </c>
    </row>
    <row r="69" spans="1:15" x14ac:dyDescent="0.3">
      <c r="A69" s="69">
        <f>CATEGORIE!D22</f>
        <v>0</v>
      </c>
      <c r="B69" s="67">
        <f>SUMIFS('TRANSACTION QUOTIDIENNE'!$I$5:$I$32000,'TRANSACTION QUOTIDIENNE'!$F$5:$F$32000,$A69,'TRANSACTION QUOTIDIENNE'!$C$5:$C$32000,B$53)</f>
        <v>0</v>
      </c>
      <c r="C69" s="67">
        <f>SUMIFS('TRANSACTION QUOTIDIENNE'!$I$5:$I$32000,'TRANSACTION QUOTIDIENNE'!$F$5:$F$32000,$A69,'TRANSACTION QUOTIDIENNE'!$C$5:$C$32000,C$53)</f>
        <v>0</v>
      </c>
      <c r="D69" s="67">
        <f>SUMIFS('TRANSACTION QUOTIDIENNE'!$I$5:$I$32000,'TRANSACTION QUOTIDIENNE'!$F$5:$F$32000,$A69,'TRANSACTION QUOTIDIENNE'!$C$5:$C$32000,D$53)</f>
        <v>0</v>
      </c>
      <c r="E69" s="67">
        <f>SUMIFS('TRANSACTION QUOTIDIENNE'!$I$5:$I$32000,'TRANSACTION QUOTIDIENNE'!$F$5:$F$32000,$A69,'TRANSACTION QUOTIDIENNE'!$C$5:$C$32000,E$53)</f>
        <v>0</v>
      </c>
      <c r="F69" s="67">
        <f>SUMIFS('TRANSACTION QUOTIDIENNE'!$I$5:$I$32000,'TRANSACTION QUOTIDIENNE'!$F$5:$F$32000,$A69,'TRANSACTION QUOTIDIENNE'!$C$5:$C$32000,F$53)</f>
        <v>0</v>
      </c>
      <c r="G69" s="67">
        <f>SUMIFS('TRANSACTION QUOTIDIENNE'!$I$5:$I$32000,'TRANSACTION QUOTIDIENNE'!$F$5:$F$32000,$A69,'TRANSACTION QUOTIDIENNE'!$C$5:$C$32000,G$53)</f>
        <v>0</v>
      </c>
      <c r="H69" s="67">
        <f>SUMIFS('TRANSACTION QUOTIDIENNE'!$I$5:$I$32000,'TRANSACTION QUOTIDIENNE'!$F$5:$F$32000,$A69,'TRANSACTION QUOTIDIENNE'!$C$5:$C$32000,H$53)</f>
        <v>0</v>
      </c>
      <c r="I69" s="67">
        <f>SUMIFS('TRANSACTION QUOTIDIENNE'!$I$5:$I$32000,'TRANSACTION QUOTIDIENNE'!$F$5:$F$32000,$A69,'TRANSACTION QUOTIDIENNE'!$C$5:$C$32000,I$53)</f>
        <v>0</v>
      </c>
      <c r="J69" s="67">
        <f>SUMIFS('TRANSACTION QUOTIDIENNE'!$I$5:$I$32000,'TRANSACTION QUOTIDIENNE'!$F$5:$F$32000,$A69,'TRANSACTION QUOTIDIENNE'!$C$5:$C$32000,J$53)</f>
        <v>0</v>
      </c>
      <c r="K69" s="67">
        <f>SUMIFS('TRANSACTION QUOTIDIENNE'!$I$5:$I$32000,'TRANSACTION QUOTIDIENNE'!$F$5:$F$32000,$A69,'TRANSACTION QUOTIDIENNE'!$C$5:$C$32000,K$53)</f>
        <v>0</v>
      </c>
      <c r="L69" s="67">
        <f>SUMIFS('TRANSACTION QUOTIDIENNE'!$I$5:$I$32000,'TRANSACTION QUOTIDIENNE'!$F$5:$F$32000,$A69,'TRANSACTION QUOTIDIENNE'!$C$5:$C$32000,L$53)</f>
        <v>0</v>
      </c>
      <c r="M69" s="67">
        <f>SUMIFS('TRANSACTION QUOTIDIENNE'!$I$5:$I$32000,'TRANSACTION QUOTIDIENNE'!$F$5:$F$32000,$A69,'TRANSACTION QUOTIDIENNE'!$C$5:$C$32000,M$53)</f>
        <v>0</v>
      </c>
      <c r="N69" s="71">
        <f t="shared" si="1"/>
        <v>0</v>
      </c>
      <c r="O69" s="71">
        <f t="shared" si="2"/>
        <v>0</v>
      </c>
    </row>
    <row r="70" spans="1:15" x14ac:dyDescent="0.3">
      <c r="A70" s="69">
        <f>CATEGORIE!D23</f>
        <v>0</v>
      </c>
      <c r="B70" s="67">
        <f>SUMIFS('TRANSACTION QUOTIDIENNE'!$I$5:$I$32000,'TRANSACTION QUOTIDIENNE'!$F$5:$F$32000,$A70,'TRANSACTION QUOTIDIENNE'!$C$5:$C$32000,B$53)</f>
        <v>0</v>
      </c>
      <c r="C70" s="67">
        <f>SUMIFS('TRANSACTION QUOTIDIENNE'!$I$5:$I$32000,'TRANSACTION QUOTIDIENNE'!$F$5:$F$32000,$A70,'TRANSACTION QUOTIDIENNE'!$C$5:$C$32000,C$53)</f>
        <v>0</v>
      </c>
      <c r="D70" s="67">
        <f>SUMIFS('TRANSACTION QUOTIDIENNE'!$I$5:$I$32000,'TRANSACTION QUOTIDIENNE'!$F$5:$F$32000,$A70,'TRANSACTION QUOTIDIENNE'!$C$5:$C$32000,D$53)</f>
        <v>0</v>
      </c>
      <c r="E70" s="67">
        <f>SUMIFS('TRANSACTION QUOTIDIENNE'!$I$5:$I$32000,'TRANSACTION QUOTIDIENNE'!$F$5:$F$32000,$A70,'TRANSACTION QUOTIDIENNE'!$C$5:$C$32000,E$53)</f>
        <v>0</v>
      </c>
      <c r="F70" s="67">
        <f>SUMIFS('TRANSACTION QUOTIDIENNE'!$I$5:$I$32000,'TRANSACTION QUOTIDIENNE'!$F$5:$F$32000,$A70,'TRANSACTION QUOTIDIENNE'!$C$5:$C$32000,F$53)</f>
        <v>0</v>
      </c>
      <c r="G70" s="67">
        <f>SUMIFS('TRANSACTION QUOTIDIENNE'!$I$5:$I$32000,'TRANSACTION QUOTIDIENNE'!$F$5:$F$32000,$A70,'TRANSACTION QUOTIDIENNE'!$C$5:$C$32000,G$53)</f>
        <v>0</v>
      </c>
      <c r="H70" s="67">
        <f>SUMIFS('TRANSACTION QUOTIDIENNE'!$I$5:$I$32000,'TRANSACTION QUOTIDIENNE'!$F$5:$F$32000,$A70,'TRANSACTION QUOTIDIENNE'!$C$5:$C$32000,H$53)</f>
        <v>0</v>
      </c>
      <c r="I70" s="67">
        <f>SUMIFS('TRANSACTION QUOTIDIENNE'!$I$5:$I$32000,'TRANSACTION QUOTIDIENNE'!$F$5:$F$32000,$A70,'TRANSACTION QUOTIDIENNE'!$C$5:$C$32000,I$53)</f>
        <v>0</v>
      </c>
      <c r="J70" s="67">
        <f>SUMIFS('TRANSACTION QUOTIDIENNE'!$I$5:$I$32000,'TRANSACTION QUOTIDIENNE'!$F$5:$F$32000,$A70,'TRANSACTION QUOTIDIENNE'!$C$5:$C$32000,J$53)</f>
        <v>0</v>
      </c>
      <c r="K70" s="67">
        <f>SUMIFS('TRANSACTION QUOTIDIENNE'!$I$5:$I$32000,'TRANSACTION QUOTIDIENNE'!$F$5:$F$32000,$A70,'TRANSACTION QUOTIDIENNE'!$C$5:$C$32000,K$53)</f>
        <v>0</v>
      </c>
      <c r="L70" s="67">
        <f>SUMIFS('TRANSACTION QUOTIDIENNE'!$I$5:$I$32000,'TRANSACTION QUOTIDIENNE'!$F$5:$F$32000,$A70,'TRANSACTION QUOTIDIENNE'!$C$5:$C$32000,L$53)</f>
        <v>0</v>
      </c>
      <c r="M70" s="67">
        <f>SUMIFS('TRANSACTION QUOTIDIENNE'!$I$5:$I$32000,'TRANSACTION QUOTIDIENNE'!$F$5:$F$32000,$A70,'TRANSACTION QUOTIDIENNE'!$C$5:$C$32000,M$53)</f>
        <v>0</v>
      </c>
      <c r="N70" s="71">
        <f t="shared" si="1"/>
        <v>0</v>
      </c>
      <c r="O70" s="71">
        <f t="shared" si="2"/>
        <v>0</v>
      </c>
    </row>
    <row r="71" spans="1:15" x14ac:dyDescent="0.3">
      <c r="A71" s="69">
        <f>CATEGORIE!D24</f>
        <v>0</v>
      </c>
      <c r="B71" s="67">
        <f>SUMIFS('TRANSACTION QUOTIDIENNE'!$I$5:$I$32000,'TRANSACTION QUOTIDIENNE'!$F$5:$F$32000,$A71,'TRANSACTION QUOTIDIENNE'!$C$5:$C$32000,B$53)</f>
        <v>0</v>
      </c>
      <c r="C71" s="67">
        <f>SUMIFS('TRANSACTION QUOTIDIENNE'!$I$5:$I$32000,'TRANSACTION QUOTIDIENNE'!$F$5:$F$32000,$A71,'TRANSACTION QUOTIDIENNE'!$C$5:$C$32000,C$53)</f>
        <v>0</v>
      </c>
      <c r="D71" s="67">
        <f>SUMIFS('TRANSACTION QUOTIDIENNE'!$I$5:$I$32000,'TRANSACTION QUOTIDIENNE'!$F$5:$F$32000,$A71,'TRANSACTION QUOTIDIENNE'!$C$5:$C$32000,D$53)</f>
        <v>0</v>
      </c>
      <c r="E71" s="67">
        <f>SUMIFS('TRANSACTION QUOTIDIENNE'!$I$5:$I$32000,'TRANSACTION QUOTIDIENNE'!$F$5:$F$32000,$A71,'TRANSACTION QUOTIDIENNE'!$C$5:$C$32000,E$53)</f>
        <v>0</v>
      </c>
      <c r="F71" s="67">
        <f>SUMIFS('TRANSACTION QUOTIDIENNE'!$I$5:$I$32000,'TRANSACTION QUOTIDIENNE'!$F$5:$F$32000,$A71,'TRANSACTION QUOTIDIENNE'!$C$5:$C$32000,F$53)</f>
        <v>0</v>
      </c>
      <c r="G71" s="67">
        <f>SUMIFS('TRANSACTION QUOTIDIENNE'!$I$5:$I$32000,'TRANSACTION QUOTIDIENNE'!$F$5:$F$32000,$A71,'TRANSACTION QUOTIDIENNE'!$C$5:$C$32000,G$53)</f>
        <v>0</v>
      </c>
      <c r="H71" s="67">
        <f>SUMIFS('TRANSACTION QUOTIDIENNE'!$I$5:$I$32000,'TRANSACTION QUOTIDIENNE'!$F$5:$F$32000,$A71,'TRANSACTION QUOTIDIENNE'!$C$5:$C$32000,H$53)</f>
        <v>0</v>
      </c>
      <c r="I71" s="67">
        <f>SUMIFS('TRANSACTION QUOTIDIENNE'!$I$5:$I$32000,'TRANSACTION QUOTIDIENNE'!$F$5:$F$32000,$A71,'TRANSACTION QUOTIDIENNE'!$C$5:$C$32000,I$53)</f>
        <v>0</v>
      </c>
      <c r="J71" s="67">
        <f>SUMIFS('TRANSACTION QUOTIDIENNE'!$I$5:$I$32000,'TRANSACTION QUOTIDIENNE'!$F$5:$F$32000,$A71,'TRANSACTION QUOTIDIENNE'!$C$5:$C$32000,J$53)</f>
        <v>0</v>
      </c>
      <c r="K71" s="67">
        <f>SUMIFS('TRANSACTION QUOTIDIENNE'!$I$5:$I$32000,'TRANSACTION QUOTIDIENNE'!$F$5:$F$32000,$A71,'TRANSACTION QUOTIDIENNE'!$C$5:$C$32000,K$53)</f>
        <v>0</v>
      </c>
      <c r="L71" s="67">
        <f>SUMIFS('TRANSACTION QUOTIDIENNE'!$I$5:$I$32000,'TRANSACTION QUOTIDIENNE'!$F$5:$F$32000,$A71,'TRANSACTION QUOTIDIENNE'!$C$5:$C$32000,L$53)</f>
        <v>0</v>
      </c>
      <c r="M71" s="67">
        <f>SUMIFS('TRANSACTION QUOTIDIENNE'!$I$5:$I$32000,'TRANSACTION QUOTIDIENNE'!$F$5:$F$32000,$A71,'TRANSACTION QUOTIDIENNE'!$C$5:$C$32000,M$53)</f>
        <v>0</v>
      </c>
      <c r="N71" s="71">
        <f t="shared" si="1"/>
        <v>0</v>
      </c>
      <c r="O71" s="71">
        <f t="shared" si="2"/>
        <v>0</v>
      </c>
    </row>
    <row r="72" spans="1:15" x14ac:dyDescent="0.3">
      <c r="A72" s="69">
        <f>CATEGORIE!D25</f>
        <v>0</v>
      </c>
      <c r="B72" s="67">
        <f>SUMIFS('TRANSACTION QUOTIDIENNE'!$I$5:$I$32000,'TRANSACTION QUOTIDIENNE'!$F$5:$F$32000,$A72,'TRANSACTION QUOTIDIENNE'!$C$5:$C$32000,B$53)</f>
        <v>0</v>
      </c>
      <c r="C72" s="67">
        <f>SUMIFS('TRANSACTION QUOTIDIENNE'!$I$5:$I$32000,'TRANSACTION QUOTIDIENNE'!$F$5:$F$32000,$A72,'TRANSACTION QUOTIDIENNE'!$C$5:$C$32000,C$53)</f>
        <v>0</v>
      </c>
      <c r="D72" s="67">
        <f>SUMIFS('TRANSACTION QUOTIDIENNE'!$I$5:$I$32000,'TRANSACTION QUOTIDIENNE'!$F$5:$F$32000,$A72,'TRANSACTION QUOTIDIENNE'!$C$5:$C$32000,D$53)</f>
        <v>0</v>
      </c>
      <c r="E72" s="67">
        <f>SUMIFS('TRANSACTION QUOTIDIENNE'!$I$5:$I$32000,'TRANSACTION QUOTIDIENNE'!$F$5:$F$32000,$A72,'TRANSACTION QUOTIDIENNE'!$C$5:$C$32000,E$53)</f>
        <v>0</v>
      </c>
      <c r="F72" s="67">
        <f>SUMIFS('TRANSACTION QUOTIDIENNE'!$I$5:$I$32000,'TRANSACTION QUOTIDIENNE'!$F$5:$F$32000,$A72,'TRANSACTION QUOTIDIENNE'!$C$5:$C$32000,F$53)</f>
        <v>0</v>
      </c>
      <c r="G72" s="67">
        <f>SUMIFS('TRANSACTION QUOTIDIENNE'!$I$5:$I$32000,'TRANSACTION QUOTIDIENNE'!$F$5:$F$32000,$A72,'TRANSACTION QUOTIDIENNE'!$C$5:$C$32000,G$53)</f>
        <v>0</v>
      </c>
      <c r="H72" s="67">
        <f>SUMIFS('TRANSACTION QUOTIDIENNE'!$I$5:$I$32000,'TRANSACTION QUOTIDIENNE'!$F$5:$F$32000,$A72,'TRANSACTION QUOTIDIENNE'!$C$5:$C$32000,H$53)</f>
        <v>0</v>
      </c>
      <c r="I72" s="67">
        <f>SUMIFS('TRANSACTION QUOTIDIENNE'!$I$5:$I$32000,'TRANSACTION QUOTIDIENNE'!$F$5:$F$32000,$A72,'TRANSACTION QUOTIDIENNE'!$C$5:$C$32000,I$53)</f>
        <v>0</v>
      </c>
      <c r="J72" s="67">
        <f>SUMIFS('TRANSACTION QUOTIDIENNE'!$I$5:$I$32000,'TRANSACTION QUOTIDIENNE'!$F$5:$F$32000,$A72,'TRANSACTION QUOTIDIENNE'!$C$5:$C$32000,J$53)</f>
        <v>0</v>
      </c>
      <c r="K72" s="67">
        <f>SUMIFS('TRANSACTION QUOTIDIENNE'!$I$5:$I$32000,'TRANSACTION QUOTIDIENNE'!$F$5:$F$32000,$A72,'TRANSACTION QUOTIDIENNE'!$C$5:$C$32000,K$53)</f>
        <v>0</v>
      </c>
      <c r="L72" s="67">
        <f>SUMIFS('TRANSACTION QUOTIDIENNE'!$I$5:$I$32000,'TRANSACTION QUOTIDIENNE'!$F$5:$F$32000,$A72,'TRANSACTION QUOTIDIENNE'!$C$5:$C$32000,L$53)</f>
        <v>0</v>
      </c>
      <c r="M72" s="67">
        <f>SUMIFS('TRANSACTION QUOTIDIENNE'!$I$5:$I$32000,'TRANSACTION QUOTIDIENNE'!$F$5:$F$32000,$A72,'TRANSACTION QUOTIDIENNE'!$C$5:$C$32000,M$53)</f>
        <v>0</v>
      </c>
      <c r="N72" s="71">
        <f t="shared" si="1"/>
        <v>0</v>
      </c>
      <c r="O72" s="71">
        <f t="shared" si="2"/>
        <v>0</v>
      </c>
    </row>
    <row r="73" spans="1:15" x14ac:dyDescent="0.3">
      <c r="A73" s="69">
        <f>CATEGORIE!D26</f>
        <v>0</v>
      </c>
      <c r="B73" s="67">
        <f>SUMIFS('TRANSACTION QUOTIDIENNE'!$I$5:$I$32000,'TRANSACTION QUOTIDIENNE'!$F$5:$F$32000,$A73,'TRANSACTION QUOTIDIENNE'!$C$5:$C$32000,B$53)</f>
        <v>0</v>
      </c>
      <c r="C73" s="67">
        <f>SUMIFS('TRANSACTION QUOTIDIENNE'!$I$5:$I$32000,'TRANSACTION QUOTIDIENNE'!$F$5:$F$32000,$A73,'TRANSACTION QUOTIDIENNE'!$C$5:$C$32000,C$53)</f>
        <v>0</v>
      </c>
      <c r="D73" s="67">
        <f>SUMIFS('TRANSACTION QUOTIDIENNE'!$I$5:$I$32000,'TRANSACTION QUOTIDIENNE'!$F$5:$F$32000,$A73,'TRANSACTION QUOTIDIENNE'!$C$5:$C$32000,D$53)</f>
        <v>0</v>
      </c>
      <c r="E73" s="67">
        <f>SUMIFS('TRANSACTION QUOTIDIENNE'!$I$5:$I$32000,'TRANSACTION QUOTIDIENNE'!$F$5:$F$32000,$A73,'TRANSACTION QUOTIDIENNE'!$C$5:$C$32000,E$53)</f>
        <v>0</v>
      </c>
      <c r="F73" s="67">
        <f>SUMIFS('TRANSACTION QUOTIDIENNE'!$I$5:$I$32000,'TRANSACTION QUOTIDIENNE'!$F$5:$F$32000,$A73,'TRANSACTION QUOTIDIENNE'!$C$5:$C$32000,F$53)</f>
        <v>0</v>
      </c>
      <c r="G73" s="67">
        <f>SUMIFS('TRANSACTION QUOTIDIENNE'!$I$5:$I$32000,'TRANSACTION QUOTIDIENNE'!$F$5:$F$32000,$A73,'TRANSACTION QUOTIDIENNE'!$C$5:$C$32000,G$53)</f>
        <v>0</v>
      </c>
      <c r="H73" s="67">
        <f>SUMIFS('TRANSACTION QUOTIDIENNE'!$I$5:$I$32000,'TRANSACTION QUOTIDIENNE'!$F$5:$F$32000,$A73,'TRANSACTION QUOTIDIENNE'!$C$5:$C$32000,H$53)</f>
        <v>0</v>
      </c>
      <c r="I73" s="67">
        <f>SUMIFS('TRANSACTION QUOTIDIENNE'!$I$5:$I$32000,'TRANSACTION QUOTIDIENNE'!$F$5:$F$32000,$A73,'TRANSACTION QUOTIDIENNE'!$C$5:$C$32000,I$53)</f>
        <v>0</v>
      </c>
      <c r="J73" s="67">
        <f>SUMIFS('TRANSACTION QUOTIDIENNE'!$I$5:$I$32000,'TRANSACTION QUOTIDIENNE'!$F$5:$F$32000,$A73,'TRANSACTION QUOTIDIENNE'!$C$5:$C$32000,J$53)</f>
        <v>0</v>
      </c>
      <c r="K73" s="67">
        <f>SUMIFS('TRANSACTION QUOTIDIENNE'!$I$5:$I$32000,'TRANSACTION QUOTIDIENNE'!$F$5:$F$32000,$A73,'TRANSACTION QUOTIDIENNE'!$C$5:$C$32000,K$53)</f>
        <v>0</v>
      </c>
      <c r="L73" s="67">
        <f>SUMIFS('TRANSACTION QUOTIDIENNE'!$I$5:$I$32000,'TRANSACTION QUOTIDIENNE'!$F$5:$F$32000,$A73,'TRANSACTION QUOTIDIENNE'!$C$5:$C$32000,L$53)</f>
        <v>0</v>
      </c>
      <c r="M73" s="67">
        <f>SUMIFS('TRANSACTION QUOTIDIENNE'!$I$5:$I$32000,'TRANSACTION QUOTIDIENNE'!$F$5:$F$32000,$A73,'TRANSACTION QUOTIDIENNE'!$C$5:$C$32000,M$53)</f>
        <v>0</v>
      </c>
      <c r="N73" s="71">
        <f t="shared" si="1"/>
        <v>0</v>
      </c>
      <c r="O73" s="71">
        <f t="shared" si="2"/>
        <v>0</v>
      </c>
    </row>
    <row r="74" spans="1:15" x14ac:dyDescent="0.3">
      <c r="A74" s="69">
        <f>CATEGORIE!D27</f>
        <v>0</v>
      </c>
      <c r="B74" s="67">
        <f>SUMIFS('TRANSACTION QUOTIDIENNE'!$I$5:$I$32000,'TRANSACTION QUOTIDIENNE'!$F$5:$F$32000,$A74,'TRANSACTION QUOTIDIENNE'!$C$5:$C$32000,B$53)</f>
        <v>0</v>
      </c>
      <c r="C74" s="67">
        <f>SUMIFS('TRANSACTION QUOTIDIENNE'!$I$5:$I$32000,'TRANSACTION QUOTIDIENNE'!$F$5:$F$32000,$A74,'TRANSACTION QUOTIDIENNE'!$C$5:$C$32000,C$53)</f>
        <v>0</v>
      </c>
      <c r="D74" s="67">
        <f>SUMIFS('TRANSACTION QUOTIDIENNE'!$I$5:$I$32000,'TRANSACTION QUOTIDIENNE'!$F$5:$F$32000,$A74,'TRANSACTION QUOTIDIENNE'!$C$5:$C$32000,D$53)</f>
        <v>0</v>
      </c>
      <c r="E74" s="67">
        <f>SUMIFS('TRANSACTION QUOTIDIENNE'!$I$5:$I$32000,'TRANSACTION QUOTIDIENNE'!$F$5:$F$32000,$A74,'TRANSACTION QUOTIDIENNE'!$C$5:$C$32000,E$53)</f>
        <v>0</v>
      </c>
      <c r="F74" s="67">
        <f>SUMIFS('TRANSACTION QUOTIDIENNE'!$I$5:$I$32000,'TRANSACTION QUOTIDIENNE'!$F$5:$F$32000,$A74,'TRANSACTION QUOTIDIENNE'!$C$5:$C$32000,F$53)</f>
        <v>0</v>
      </c>
      <c r="G74" s="67">
        <f>SUMIFS('TRANSACTION QUOTIDIENNE'!$I$5:$I$32000,'TRANSACTION QUOTIDIENNE'!$F$5:$F$32000,$A74,'TRANSACTION QUOTIDIENNE'!$C$5:$C$32000,G$53)</f>
        <v>0</v>
      </c>
      <c r="H74" s="67">
        <f>SUMIFS('TRANSACTION QUOTIDIENNE'!$I$5:$I$32000,'TRANSACTION QUOTIDIENNE'!$F$5:$F$32000,$A74,'TRANSACTION QUOTIDIENNE'!$C$5:$C$32000,H$53)</f>
        <v>0</v>
      </c>
      <c r="I74" s="67">
        <f>SUMIFS('TRANSACTION QUOTIDIENNE'!$I$5:$I$32000,'TRANSACTION QUOTIDIENNE'!$F$5:$F$32000,$A74,'TRANSACTION QUOTIDIENNE'!$C$5:$C$32000,I$53)</f>
        <v>0</v>
      </c>
      <c r="J74" s="67">
        <f>SUMIFS('TRANSACTION QUOTIDIENNE'!$I$5:$I$32000,'TRANSACTION QUOTIDIENNE'!$F$5:$F$32000,$A74,'TRANSACTION QUOTIDIENNE'!$C$5:$C$32000,J$53)</f>
        <v>0</v>
      </c>
      <c r="K74" s="67">
        <f>SUMIFS('TRANSACTION QUOTIDIENNE'!$I$5:$I$32000,'TRANSACTION QUOTIDIENNE'!$F$5:$F$32000,$A74,'TRANSACTION QUOTIDIENNE'!$C$5:$C$32000,K$53)</f>
        <v>0</v>
      </c>
      <c r="L74" s="67">
        <f>SUMIFS('TRANSACTION QUOTIDIENNE'!$I$5:$I$32000,'TRANSACTION QUOTIDIENNE'!$F$5:$F$32000,$A74,'TRANSACTION QUOTIDIENNE'!$C$5:$C$32000,L$53)</f>
        <v>0</v>
      </c>
      <c r="M74" s="67">
        <f>SUMIFS('TRANSACTION QUOTIDIENNE'!$I$5:$I$32000,'TRANSACTION QUOTIDIENNE'!$F$5:$F$32000,$A74,'TRANSACTION QUOTIDIENNE'!$C$5:$C$32000,M$53)</f>
        <v>0</v>
      </c>
      <c r="N74" s="71">
        <f t="shared" si="1"/>
        <v>0</v>
      </c>
      <c r="O74" s="71">
        <f t="shared" si="2"/>
        <v>0</v>
      </c>
    </row>
    <row r="75" spans="1:15" x14ac:dyDescent="0.3">
      <c r="A75" s="69">
        <f>CATEGORIE!D28</f>
        <v>0</v>
      </c>
      <c r="B75" s="67">
        <f>SUMIFS('TRANSACTION QUOTIDIENNE'!$I$5:$I$32000,'TRANSACTION QUOTIDIENNE'!$F$5:$F$32000,$A75,'TRANSACTION QUOTIDIENNE'!$C$5:$C$32000,B$53)</f>
        <v>0</v>
      </c>
      <c r="C75" s="67">
        <f>SUMIFS('TRANSACTION QUOTIDIENNE'!$I$5:$I$32000,'TRANSACTION QUOTIDIENNE'!$F$5:$F$32000,$A75,'TRANSACTION QUOTIDIENNE'!$C$5:$C$32000,C$53)</f>
        <v>0</v>
      </c>
      <c r="D75" s="67">
        <f>SUMIFS('TRANSACTION QUOTIDIENNE'!$I$5:$I$32000,'TRANSACTION QUOTIDIENNE'!$F$5:$F$32000,$A75,'TRANSACTION QUOTIDIENNE'!$C$5:$C$32000,D$53)</f>
        <v>0</v>
      </c>
      <c r="E75" s="67">
        <f>SUMIFS('TRANSACTION QUOTIDIENNE'!$I$5:$I$32000,'TRANSACTION QUOTIDIENNE'!$F$5:$F$32000,$A75,'TRANSACTION QUOTIDIENNE'!$C$5:$C$32000,E$53)</f>
        <v>0</v>
      </c>
      <c r="F75" s="67">
        <f>SUMIFS('TRANSACTION QUOTIDIENNE'!$I$5:$I$32000,'TRANSACTION QUOTIDIENNE'!$F$5:$F$32000,$A75,'TRANSACTION QUOTIDIENNE'!$C$5:$C$32000,F$53)</f>
        <v>0</v>
      </c>
      <c r="G75" s="67">
        <f>SUMIFS('TRANSACTION QUOTIDIENNE'!$I$5:$I$32000,'TRANSACTION QUOTIDIENNE'!$F$5:$F$32000,$A75,'TRANSACTION QUOTIDIENNE'!$C$5:$C$32000,G$53)</f>
        <v>0</v>
      </c>
      <c r="H75" s="67">
        <f>SUMIFS('TRANSACTION QUOTIDIENNE'!$I$5:$I$32000,'TRANSACTION QUOTIDIENNE'!$F$5:$F$32000,$A75,'TRANSACTION QUOTIDIENNE'!$C$5:$C$32000,H$53)</f>
        <v>0</v>
      </c>
      <c r="I75" s="67">
        <f>SUMIFS('TRANSACTION QUOTIDIENNE'!$I$5:$I$32000,'TRANSACTION QUOTIDIENNE'!$F$5:$F$32000,$A75,'TRANSACTION QUOTIDIENNE'!$C$5:$C$32000,I$53)</f>
        <v>0</v>
      </c>
      <c r="J75" s="67">
        <f>SUMIFS('TRANSACTION QUOTIDIENNE'!$I$5:$I$32000,'TRANSACTION QUOTIDIENNE'!$F$5:$F$32000,$A75,'TRANSACTION QUOTIDIENNE'!$C$5:$C$32000,J$53)</f>
        <v>0</v>
      </c>
      <c r="K75" s="67">
        <f>SUMIFS('TRANSACTION QUOTIDIENNE'!$I$5:$I$32000,'TRANSACTION QUOTIDIENNE'!$F$5:$F$32000,$A75,'TRANSACTION QUOTIDIENNE'!$C$5:$C$32000,K$53)</f>
        <v>0</v>
      </c>
      <c r="L75" s="67">
        <f>SUMIFS('TRANSACTION QUOTIDIENNE'!$I$5:$I$32000,'TRANSACTION QUOTIDIENNE'!$F$5:$F$32000,$A75,'TRANSACTION QUOTIDIENNE'!$C$5:$C$32000,L$53)</f>
        <v>0</v>
      </c>
      <c r="M75" s="67">
        <f>SUMIFS('TRANSACTION QUOTIDIENNE'!$I$5:$I$32000,'TRANSACTION QUOTIDIENNE'!$F$5:$F$32000,$A75,'TRANSACTION QUOTIDIENNE'!$C$5:$C$32000,M$53)</f>
        <v>0</v>
      </c>
      <c r="N75" s="71">
        <f t="shared" si="1"/>
        <v>0</v>
      </c>
      <c r="O75" s="71">
        <f t="shared" si="2"/>
        <v>0</v>
      </c>
    </row>
    <row r="76" spans="1:15" x14ac:dyDescent="0.3">
      <c r="A76" s="69">
        <f>CATEGORIE!D29</f>
        <v>0</v>
      </c>
      <c r="B76" s="67">
        <f>SUMIFS('TRANSACTION QUOTIDIENNE'!$I$5:$I$32000,'TRANSACTION QUOTIDIENNE'!$F$5:$F$32000,$A76,'TRANSACTION QUOTIDIENNE'!$C$5:$C$32000,B$53)</f>
        <v>0</v>
      </c>
      <c r="C76" s="67">
        <f>SUMIFS('TRANSACTION QUOTIDIENNE'!$I$5:$I$32000,'TRANSACTION QUOTIDIENNE'!$F$5:$F$32000,$A76,'TRANSACTION QUOTIDIENNE'!$C$5:$C$32000,C$53)</f>
        <v>0</v>
      </c>
      <c r="D76" s="67">
        <f>SUMIFS('TRANSACTION QUOTIDIENNE'!$I$5:$I$32000,'TRANSACTION QUOTIDIENNE'!$F$5:$F$32000,$A76,'TRANSACTION QUOTIDIENNE'!$C$5:$C$32000,D$53)</f>
        <v>0</v>
      </c>
      <c r="E76" s="67">
        <f>SUMIFS('TRANSACTION QUOTIDIENNE'!$I$5:$I$32000,'TRANSACTION QUOTIDIENNE'!$F$5:$F$32000,$A76,'TRANSACTION QUOTIDIENNE'!$C$5:$C$32000,E$53)</f>
        <v>0</v>
      </c>
      <c r="F76" s="67">
        <f>SUMIFS('TRANSACTION QUOTIDIENNE'!$I$5:$I$32000,'TRANSACTION QUOTIDIENNE'!$F$5:$F$32000,$A76,'TRANSACTION QUOTIDIENNE'!$C$5:$C$32000,F$53)</f>
        <v>0</v>
      </c>
      <c r="G76" s="67">
        <f>SUMIFS('TRANSACTION QUOTIDIENNE'!$I$5:$I$32000,'TRANSACTION QUOTIDIENNE'!$F$5:$F$32000,$A76,'TRANSACTION QUOTIDIENNE'!$C$5:$C$32000,G$53)</f>
        <v>0</v>
      </c>
      <c r="H76" s="67">
        <f>SUMIFS('TRANSACTION QUOTIDIENNE'!$I$5:$I$32000,'TRANSACTION QUOTIDIENNE'!$F$5:$F$32000,$A76,'TRANSACTION QUOTIDIENNE'!$C$5:$C$32000,H$53)</f>
        <v>0</v>
      </c>
      <c r="I76" s="67">
        <f>SUMIFS('TRANSACTION QUOTIDIENNE'!$I$5:$I$32000,'TRANSACTION QUOTIDIENNE'!$F$5:$F$32000,$A76,'TRANSACTION QUOTIDIENNE'!$C$5:$C$32000,I$53)</f>
        <v>0</v>
      </c>
      <c r="J76" s="67">
        <f>SUMIFS('TRANSACTION QUOTIDIENNE'!$I$5:$I$32000,'TRANSACTION QUOTIDIENNE'!$F$5:$F$32000,$A76,'TRANSACTION QUOTIDIENNE'!$C$5:$C$32000,J$53)</f>
        <v>0</v>
      </c>
      <c r="K76" s="67">
        <f>SUMIFS('TRANSACTION QUOTIDIENNE'!$I$5:$I$32000,'TRANSACTION QUOTIDIENNE'!$F$5:$F$32000,$A76,'TRANSACTION QUOTIDIENNE'!$C$5:$C$32000,K$53)</f>
        <v>0</v>
      </c>
      <c r="L76" s="67">
        <f>SUMIFS('TRANSACTION QUOTIDIENNE'!$I$5:$I$32000,'TRANSACTION QUOTIDIENNE'!$F$5:$F$32000,$A76,'TRANSACTION QUOTIDIENNE'!$C$5:$C$32000,L$53)</f>
        <v>0</v>
      </c>
      <c r="M76" s="67">
        <f>SUMIFS('TRANSACTION QUOTIDIENNE'!$I$5:$I$32000,'TRANSACTION QUOTIDIENNE'!$F$5:$F$32000,$A76,'TRANSACTION QUOTIDIENNE'!$C$5:$C$32000,M$53)</f>
        <v>0</v>
      </c>
      <c r="N76" s="71">
        <f t="shared" si="1"/>
        <v>0</v>
      </c>
      <c r="O76" s="71">
        <f t="shared" si="2"/>
        <v>0</v>
      </c>
    </row>
    <row r="79" spans="1:15" x14ac:dyDescent="0.3">
      <c r="A79" s="135" t="s">
        <v>95</v>
      </c>
      <c r="B79" s="135"/>
      <c r="C79" s="135"/>
      <c r="D79" s="135"/>
      <c r="E79" s="135"/>
      <c r="F79" s="135"/>
      <c r="G79" s="135"/>
      <c r="H79" s="135"/>
      <c r="I79" s="135"/>
      <c r="J79" s="135"/>
      <c r="K79" s="135"/>
      <c r="L79" s="135"/>
      <c r="M79" s="135"/>
      <c r="N79" s="135"/>
      <c r="O79" s="135"/>
    </row>
    <row r="80" spans="1:15" x14ac:dyDescent="0.3">
      <c r="A80" s="135"/>
      <c r="B80" s="135"/>
      <c r="C80" s="135"/>
      <c r="D80" s="135"/>
      <c r="E80" s="135"/>
      <c r="F80" s="135"/>
      <c r="G80" s="135"/>
      <c r="H80" s="135"/>
      <c r="I80" s="135"/>
      <c r="J80" s="135"/>
      <c r="K80" s="135"/>
      <c r="L80" s="135"/>
      <c r="M80" s="135"/>
      <c r="N80" s="135"/>
      <c r="O80" s="135"/>
    </row>
    <row r="81" spans="1:15" x14ac:dyDescent="0.3">
      <c r="A81" s="22" t="s">
        <v>45</v>
      </c>
      <c r="B81" s="22" t="s">
        <v>46</v>
      </c>
      <c r="C81" s="22" t="s">
        <v>47</v>
      </c>
      <c r="D81" s="22" t="s">
        <v>48</v>
      </c>
      <c r="E81" s="22" t="s">
        <v>49</v>
      </c>
      <c r="F81" s="22" t="s">
        <v>50</v>
      </c>
      <c r="G81" s="22" t="s">
        <v>51</v>
      </c>
      <c r="H81" s="22" t="s">
        <v>52</v>
      </c>
      <c r="I81" s="22" t="s">
        <v>53</v>
      </c>
      <c r="J81" s="22" t="s">
        <v>54</v>
      </c>
      <c r="K81" s="22" t="s">
        <v>55</v>
      </c>
      <c r="L81" s="22" t="s">
        <v>56</v>
      </c>
      <c r="M81" s="22" t="s">
        <v>57</v>
      </c>
      <c r="N81" s="70" t="s">
        <v>58</v>
      </c>
      <c r="O81" s="70" t="s">
        <v>59</v>
      </c>
    </row>
    <row r="82" spans="1:15" x14ac:dyDescent="0.3">
      <c r="A82" s="69" t="str">
        <f>CATEGORIE!E7</f>
        <v>ACHAT DE MARCHANDISE</v>
      </c>
      <c r="B82" s="67">
        <f>SUMIFS('TRANSACTION QUOTIDIENNE'!$I$5:$I$32000,'TRANSACTION QUOTIDIENNE'!$F$5:$F$32000,$A82,'TRANSACTION QUOTIDIENNE'!$C$5:$C$32000,B$53)</f>
        <v>150000</v>
      </c>
      <c r="C82" s="67">
        <f>SUMIFS('TRANSACTION QUOTIDIENNE'!$I$5:$I$32000,'TRANSACTION QUOTIDIENNE'!$F$5:$F$32000,$A82,'TRANSACTION QUOTIDIENNE'!$C$5:$C$32000,C$53)</f>
        <v>0</v>
      </c>
      <c r="D82" s="67">
        <f>SUMIFS('TRANSACTION QUOTIDIENNE'!$I$5:$I$32000,'TRANSACTION QUOTIDIENNE'!$F$5:$F$32000,$A82,'TRANSACTION QUOTIDIENNE'!$C$5:$C$32000,D$53)</f>
        <v>0</v>
      </c>
      <c r="E82" s="67">
        <f>SUMIFS('TRANSACTION QUOTIDIENNE'!$I$5:$I$32000,'TRANSACTION QUOTIDIENNE'!$F$5:$F$32000,$A82,'TRANSACTION QUOTIDIENNE'!$C$5:$C$32000,E$53)</f>
        <v>0</v>
      </c>
      <c r="F82" s="67">
        <f>SUMIFS('TRANSACTION QUOTIDIENNE'!$I$5:$I$32000,'TRANSACTION QUOTIDIENNE'!$F$5:$F$32000,$A82,'TRANSACTION QUOTIDIENNE'!$C$5:$C$32000,F$53)</f>
        <v>0</v>
      </c>
      <c r="G82" s="67">
        <f>SUMIFS('TRANSACTION QUOTIDIENNE'!$I$5:$I$32000,'TRANSACTION QUOTIDIENNE'!$F$5:$F$32000,$A82,'TRANSACTION QUOTIDIENNE'!$C$5:$C$32000,G$53)</f>
        <v>0</v>
      </c>
      <c r="H82" s="67">
        <f>SUMIFS('TRANSACTION QUOTIDIENNE'!$I$5:$I$32000,'TRANSACTION QUOTIDIENNE'!$F$5:$F$32000,$A82,'TRANSACTION QUOTIDIENNE'!$C$5:$C$32000,H$53)</f>
        <v>0</v>
      </c>
      <c r="I82" s="67">
        <f>SUMIFS('TRANSACTION QUOTIDIENNE'!$I$5:$I$32000,'TRANSACTION QUOTIDIENNE'!$F$5:$F$32000,$A82,'TRANSACTION QUOTIDIENNE'!$C$5:$C$32000,I$53)</f>
        <v>0</v>
      </c>
      <c r="J82" s="67">
        <f>SUMIFS('TRANSACTION QUOTIDIENNE'!$I$5:$I$32000,'TRANSACTION QUOTIDIENNE'!$F$5:$F$32000,$A82,'TRANSACTION QUOTIDIENNE'!$C$5:$C$32000,J$53)</f>
        <v>0</v>
      </c>
      <c r="K82" s="67">
        <f>SUMIFS('TRANSACTION QUOTIDIENNE'!$I$5:$I$32000,'TRANSACTION QUOTIDIENNE'!$F$5:$F$32000,$A82,'TRANSACTION QUOTIDIENNE'!$C$5:$C$32000,K$53)</f>
        <v>0</v>
      </c>
      <c r="L82" s="67">
        <f>SUMIFS('TRANSACTION QUOTIDIENNE'!$I$5:$I$32000,'TRANSACTION QUOTIDIENNE'!$F$5:$F$32000,$A82,'TRANSACTION QUOTIDIENNE'!$C$5:$C$32000,L$53)</f>
        <v>0</v>
      </c>
      <c r="M82" s="67">
        <f>SUMIFS('TRANSACTION QUOTIDIENNE'!$I$5:$I$32000,'TRANSACTION QUOTIDIENNE'!$F$5:$F$32000,$A82,'TRANSACTION QUOTIDIENNE'!$C$5:$C$32000,M$53)</f>
        <v>0</v>
      </c>
      <c r="N82" s="71">
        <f>SUM(B82:M82)</f>
        <v>150000</v>
      </c>
      <c r="O82" s="71">
        <f>AVERAGE(B82:M82)</f>
        <v>12500</v>
      </c>
    </row>
    <row r="83" spans="1:15" x14ac:dyDescent="0.3">
      <c r="A83" s="69" t="str">
        <f>CATEGORIE!E8</f>
        <v>SALAIRE ET DEDUCTION</v>
      </c>
      <c r="B83" s="67">
        <f>SUMIFS('TRANSACTION QUOTIDIENNE'!$I$5:$I$32000,'TRANSACTION QUOTIDIENNE'!$F$5:$F$32000,$A83,'TRANSACTION QUOTIDIENNE'!$C$5:$C$32000,B$53)</f>
        <v>90000</v>
      </c>
      <c r="C83" s="67">
        <f>SUMIFS('TRANSACTION QUOTIDIENNE'!$I$5:$I$32000,'TRANSACTION QUOTIDIENNE'!$F$5:$F$32000,$A83,'TRANSACTION QUOTIDIENNE'!$C$5:$C$32000,C$53)</f>
        <v>0</v>
      </c>
      <c r="D83" s="67">
        <f>SUMIFS('TRANSACTION QUOTIDIENNE'!$I$5:$I$32000,'TRANSACTION QUOTIDIENNE'!$F$5:$F$32000,$A83,'TRANSACTION QUOTIDIENNE'!$C$5:$C$32000,D$53)</f>
        <v>0</v>
      </c>
      <c r="E83" s="67">
        <f>SUMIFS('TRANSACTION QUOTIDIENNE'!$I$5:$I$32000,'TRANSACTION QUOTIDIENNE'!$F$5:$F$32000,$A83,'TRANSACTION QUOTIDIENNE'!$C$5:$C$32000,E$53)</f>
        <v>0</v>
      </c>
      <c r="F83" s="67">
        <f>SUMIFS('TRANSACTION QUOTIDIENNE'!$I$5:$I$32000,'TRANSACTION QUOTIDIENNE'!$F$5:$F$32000,$A83,'TRANSACTION QUOTIDIENNE'!$C$5:$C$32000,F$53)</f>
        <v>0</v>
      </c>
      <c r="G83" s="67">
        <f>SUMIFS('TRANSACTION QUOTIDIENNE'!$I$5:$I$32000,'TRANSACTION QUOTIDIENNE'!$F$5:$F$32000,$A83,'TRANSACTION QUOTIDIENNE'!$C$5:$C$32000,G$53)</f>
        <v>0</v>
      </c>
      <c r="H83" s="67">
        <f>SUMIFS('TRANSACTION QUOTIDIENNE'!$I$5:$I$32000,'TRANSACTION QUOTIDIENNE'!$F$5:$F$32000,$A83,'TRANSACTION QUOTIDIENNE'!$C$5:$C$32000,H$53)</f>
        <v>0</v>
      </c>
      <c r="I83" s="67">
        <f>SUMIFS('TRANSACTION QUOTIDIENNE'!$I$5:$I$32000,'TRANSACTION QUOTIDIENNE'!$F$5:$F$32000,$A83,'TRANSACTION QUOTIDIENNE'!$C$5:$C$32000,I$53)</f>
        <v>0</v>
      </c>
      <c r="J83" s="67">
        <f>SUMIFS('TRANSACTION QUOTIDIENNE'!$I$5:$I$32000,'TRANSACTION QUOTIDIENNE'!$F$5:$F$32000,$A83,'TRANSACTION QUOTIDIENNE'!$C$5:$C$32000,J$53)</f>
        <v>0</v>
      </c>
      <c r="K83" s="67">
        <f>SUMIFS('TRANSACTION QUOTIDIENNE'!$I$5:$I$32000,'TRANSACTION QUOTIDIENNE'!$F$5:$F$32000,$A83,'TRANSACTION QUOTIDIENNE'!$C$5:$C$32000,K$53)</f>
        <v>0</v>
      </c>
      <c r="L83" s="67">
        <f>SUMIFS('TRANSACTION QUOTIDIENNE'!$I$5:$I$32000,'TRANSACTION QUOTIDIENNE'!$F$5:$F$32000,$A83,'TRANSACTION QUOTIDIENNE'!$C$5:$C$32000,L$53)</f>
        <v>0</v>
      </c>
      <c r="M83" s="67">
        <f>SUMIFS('TRANSACTION QUOTIDIENNE'!$I$5:$I$32000,'TRANSACTION QUOTIDIENNE'!$F$5:$F$32000,$A83,'TRANSACTION QUOTIDIENNE'!$C$5:$C$32000,M$53)</f>
        <v>75000</v>
      </c>
      <c r="N83" s="71">
        <f t="shared" ref="N83:N104" si="3">SUM(B83:M83)</f>
        <v>165000</v>
      </c>
      <c r="O83" s="71">
        <f t="shared" ref="O83:O104" si="4">AVERAGE(B83:M83)</f>
        <v>13750</v>
      </c>
    </row>
    <row r="84" spans="1:15" x14ac:dyDescent="0.3">
      <c r="A84" s="69" t="str">
        <f>CATEGORIE!E9</f>
        <v>LOYER DU MAGASIN</v>
      </c>
      <c r="B84" s="67">
        <f>SUMIFS('TRANSACTION QUOTIDIENNE'!$I$5:$I$32000,'TRANSACTION QUOTIDIENNE'!$F$5:$F$32000,$A84,'TRANSACTION QUOTIDIENNE'!$C$5:$C$32000,B$53)</f>
        <v>40000</v>
      </c>
      <c r="C84" s="67">
        <f>SUMIFS('TRANSACTION QUOTIDIENNE'!$I$5:$I$32000,'TRANSACTION QUOTIDIENNE'!$F$5:$F$32000,$A84,'TRANSACTION QUOTIDIENNE'!$C$5:$C$32000,C$53)</f>
        <v>0</v>
      </c>
      <c r="D84" s="67">
        <f>SUMIFS('TRANSACTION QUOTIDIENNE'!$I$5:$I$32000,'TRANSACTION QUOTIDIENNE'!$F$5:$F$32000,$A84,'TRANSACTION QUOTIDIENNE'!$C$5:$C$32000,D$53)</f>
        <v>0</v>
      </c>
      <c r="E84" s="67">
        <f>SUMIFS('TRANSACTION QUOTIDIENNE'!$I$5:$I$32000,'TRANSACTION QUOTIDIENNE'!$F$5:$F$32000,$A84,'TRANSACTION QUOTIDIENNE'!$C$5:$C$32000,E$53)</f>
        <v>0</v>
      </c>
      <c r="F84" s="67">
        <f>SUMIFS('TRANSACTION QUOTIDIENNE'!$I$5:$I$32000,'TRANSACTION QUOTIDIENNE'!$F$5:$F$32000,$A84,'TRANSACTION QUOTIDIENNE'!$C$5:$C$32000,F$53)</f>
        <v>0</v>
      </c>
      <c r="G84" s="67">
        <f>SUMIFS('TRANSACTION QUOTIDIENNE'!$I$5:$I$32000,'TRANSACTION QUOTIDIENNE'!$F$5:$F$32000,$A84,'TRANSACTION QUOTIDIENNE'!$C$5:$C$32000,G$53)</f>
        <v>0</v>
      </c>
      <c r="H84" s="67">
        <f>SUMIFS('TRANSACTION QUOTIDIENNE'!$I$5:$I$32000,'TRANSACTION QUOTIDIENNE'!$F$5:$F$32000,$A84,'TRANSACTION QUOTIDIENNE'!$C$5:$C$32000,H$53)</f>
        <v>0</v>
      </c>
      <c r="I84" s="67">
        <f>SUMIFS('TRANSACTION QUOTIDIENNE'!$I$5:$I$32000,'TRANSACTION QUOTIDIENNE'!$F$5:$F$32000,$A84,'TRANSACTION QUOTIDIENNE'!$C$5:$C$32000,I$53)</f>
        <v>0</v>
      </c>
      <c r="J84" s="67">
        <f>SUMIFS('TRANSACTION QUOTIDIENNE'!$I$5:$I$32000,'TRANSACTION QUOTIDIENNE'!$F$5:$F$32000,$A84,'TRANSACTION QUOTIDIENNE'!$C$5:$C$32000,J$53)</f>
        <v>0</v>
      </c>
      <c r="K84" s="67">
        <f>SUMIFS('TRANSACTION QUOTIDIENNE'!$I$5:$I$32000,'TRANSACTION QUOTIDIENNE'!$F$5:$F$32000,$A84,'TRANSACTION QUOTIDIENNE'!$C$5:$C$32000,K$53)</f>
        <v>0</v>
      </c>
      <c r="L84" s="67">
        <f>SUMIFS('TRANSACTION QUOTIDIENNE'!$I$5:$I$32000,'TRANSACTION QUOTIDIENNE'!$F$5:$F$32000,$A84,'TRANSACTION QUOTIDIENNE'!$C$5:$C$32000,L$53)</f>
        <v>0</v>
      </c>
      <c r="M84" s="67">
        <f>SUMIFS('TRANSACTION QUOTIDIENNE'!$I$5:$I$32000,'TRANSACTION QUOTIDIENNE'!$F$5:$F$32000,$A84,'TRANSACTION QUOTIDIENNE'!$C$5:$C$32000,M$53)</f>
        <v>0</v>
      </c>
      <c r="N84" s="71">
        <f t="shared" si="3"/>
        <v>40000</v>
      </c>
      <c r="O84" s="71">
        <f t="shared" si="4"/>
        <v>3333.3333333333335</v>
      </c>
    </row>
    <row r="85" spans="1:15" x14ac:dyDescent="0.3">
      <c r="A85" s="69" t="str">
        <f>CATEGORIE!E10</f>
        <v>DEPENSE DE TRANSPORT</v>
      </c>
      <c r="B85" s="67">
        <f>SUMIFS('TRANSACTION QUOTIDIENNE'!$I$5:$I$32000,'TRANSACTION QUOTIDIENNE'!$F$5:$F$32000,$A85,'TRANSACTION QUOTIDIENNE'!$C$5:$C$32000,B$53)</f>
        <v>7500</v>
      </c>
      <c r="C85" s="67">
        <f>SUMIFS('TRANSACTION QUOTIDIENNE'!$I$5:$I$32000,'TRANSACTION QUOTIDIENNE'!$F$5:$F$32000,$A85,'TRANSACTION QUOTIDIENNE'!$C$5:$C$32000,C$53)</f>
        <v>0</v>
      </c>
      <c r="D85" s="67">
        <f>SUMIFS('TRANSACTION QUOTIDIENNE'!$I$5:$I$32000,'TRANSACTION QUOTIDIENNE'!$F$5:$F$32000,$A85,'TRANSACTION QUOTIDIENNE'!$C$5:$C$32000,D$53)</f>
        <v>0</v>
      </c>
      <c r="E85" s="67">
        <f>SUMIFS('TRANSACTION QUOTIDIENNE'!$I$5:$I$32000,'TRANSACTION QUOTIDIENNE'!$F$5:$F$32000,$A85,'TRANSACTION QUOTIDIENNE'!$C$5:$C$32000,E$53)</f>
        <v>0</v>
      </c>
      <c r="F85" s="67">
        <f>SUMIFS('TRANSACTION QUOTIDIENNE'!$I$5:$I$32000,'TRANSACTION QUOTIDIENNE'!$F$5:$F$32000,$A85,'TRANSACTION QUOTIDIENNE'!$C$5:$C$32000,F$53)</f>
        <v>0</v>
      </c>
      <c r="G85" s="67">
        <f>SUMIFS('TRANSACTION QUOTIDIENNE'!$I$5:$I$32000,'TRANSACTION QUOTIDIENNE'!$F$5:$F$32000,$A85,'TRANSACTION QUOTIDIENNE'!$C$5:$C$32000,G$53)</f>
        <v>0</v>
      </c>
      <c r="H85" s="67">
        <f>SUMIFS('TRANSACTION QUOTIDIENNE'!$I$5:$I$32000,'TRANSACTION QUOTIDIENNE'!$F$5:$F$32000,$A85,'TRANSACTION QUOTIDIENNE'!$C$5:$C$32000,H$53)</f>
        <v>0</v>
      </c>
      <c r="I85" s="67">
        <f>SUMIFS('TRANSACTION QUOTIDIENNE'!$I$5:$I$32000,'TRANSACTION QUOTIDIENNE'!$F$5:$F$32000,$A85,'TRANSACTION QUOTIDIENNE'!$C$5:$C$32000,I$53)</f>
        <v>0</v>
      </c>
      <c r="J85" s="67">
        <f>SUMIFS('TRANSACTION QUOTIDIENNE'!$I$5:$I$32000,'TRANSACTION QUOTIDIENNE'!$F$5:$F$32000,$A85,'TRANSACTION QUOTIDIENNE'!$C$5:$C$32000,J$53)</f>
        <v>0</v>
      </c>
      <c r="K85" s="67">
        <f>SUMIFS('TRANSACTION QUOTIDIENNE'!$I$5:$I$32000,'TRANSACTION QUOTIDIENNE'!$F$5:$F$32000,$A85,'TRANSACTION QUOTIDIENNE'!$C$5:$C$32000,K$53)</f>
        <v>0</v>
      </c>
      <c r="L85" s="67">
        <f>SUMIFS('TRANSACTION QUOTIDIENNE'!$I$5:$I$32000,'TRANSACTION QUOTIDIENNE'!$F$5:$F$32000,$A85,'TRANSACTION QUOTIDIENNE'!$C$5:$C$32000,L$53)</f>
        <v>0</v>
      </c>
      <c r="M85" s="67">
        <f>SUMIFS('TRANSACTION QUOTIDIENNE'!$I$5:$I$32000,'TRANSACTION QUOTIDIENNE'!$F$5:$F$32000,$A85,'TRANSACTION QUOTIDIENNE'!$C$5:$C$32000,M$53)</f>
        <v>0</v>
      </c>
      <c r="N85" s="71">
        <f t="shared" si="3"/>
        <v>7500</v>
      </c>
      <c r="O85" s="71">
        <f t="shared" si="4"/>
        <v>625</v>
      </c>
    </row>
    <row r="86" spans="1:15" x14ac:dyDescent="0.3">
      <c r="A86" s="69" t="str">
        <f>CATEGORIE!E11</f>
        <v>ELECTRICITÉ DU MAGASIN</v>
      </c>
      <c r="B86" s="67">
        <f>SUMIFS('TRANSACTION QUOTIDIENNE'!$I$5:$I$32000,'TRANSACTION QUOTIDIENNE'!$F$5:$F$32000,$A86,'TRANSACTION QUOTIDIENNE'!$C$5:$C$32000,B$53)</f>
        <v>4500</v>
      </c>
      <c r="C86" s="67">
        <f>SUMIFS('TRANSACTION QUOTIDIENNE'!$I$5:$I$32000,'TRANSACTION QUOTIDIENNE'!$F$5:$F$32000,$A86,'TRANSACTION QUOTIDIENNE'!$C$5:$C$32000,C$53)</f>
        <v>0</v>
      </c>
      <c r="D86" s="67">
        <f>SUMIFS('TRANSACTION QUOTIDIENNE'!$I$5:$I$32000,'TRANSACTION QUOTIDIENNE'!$F$5:$F$32000,$A86,'TRANSACTION QUOTIDIENNE'!$C$5:$C$32000,D$53)</f>
        <v>0</v>
      </c>
      <c r="E86" s="67">
        <f>SUMIFS('TRANSACTION QUOTIDIENNE'!$I$5:$I$32000,'TRANSACTION QUOTIDIENNE'!$F$5:$F$32000,$A86,'TRANSACTION QUOTIDIENNE'!$C$5:$C$32000,E$53)</f>
        <v>0</v>
      </c>
      <c r="F86" s="67">
        <f>SUMIFS('TRANSACTION QUOTIDIENNE'!$I$5:$I$32000,'TRANSACTION QUOTIDIENNE'!$F$5:$F$32000,$A86,'TRANSACTION QUOTIDIENNE'!$C$5:$C$32000,F$53)</f>
        <v>0</v>
      </c>
      <c r="G86" s="67">
        <f>SUMIFS('TRANSACTION QUOTIDIENNE'!$I$5:$I$32000,'TRANSACTION QUOTIDIENNE'!$F$5:$F$32000,$A86,'TRANSACTION QUOTIDIENNE'!$C$5:$C$32000,G$53)</f>
        <v>0</v>
      </c>
      <c r="H86" s="67">
        <f>SUMIFS('TRANSACTION QUOTIDIENNE'!$I$5:$I$32000,'TRANSACTION QUOTIDIENNE'!$F$5:$F$32000,$A86,'TRANSACTION QUOTIDIENNE'!$C$5:$C$32000,H$53)</f>
        <v>0</v>
      </c>
      <c r="I86" s="67">
        <f>SUMIFS('TRANSACTION QUOTIDIENNE'!$I$5:$I$32000,'TRANSACTION QUOTIDIENNE'!$F$5:$F$32000,$A86,'TRANSACTION QUOTIDIENNE'!$C$5:$C$32000,I$53)</f>
        <v>0</v>
      </c>
      <c r="J86" s="67">
        <f>SUMIFS('TRANSACTION QUOTIDIENNE'!$I$5:$I$32000,'TRANSACTION QUOTIDIENNE'!$F$5:$F$32000,$A86,'TRANSACTION QUOTIDIENNE'!$C$5:$C$32000,J$53)</f>
        <v>0</v>
      </c>
      <c r="K86" s="67">
        <f>SUMIFS('TRANSACTION QUOTIDIENNE'!$I$5:$I$32000,'TRANSACTION QUOTIDIENNE'!$F$5:$F$32000,$A86,'TRANSACTION QUOTIDIENNE'!$C$5:$C$32000,K$53)</f>
        <v>0</v>
      </c>
      <c r="L86" s="67">
        <f>SUMIFS('TRANSACTION QUOTIDIENNE'!$I$5:$I$32000,'TRANSACTION QUOTIDIENNE'!$F$5:$F$32000,$A86,'TRANSACTION QUOTIDIENNE'!$C$5:$C$32000,L$53)</f>
        <v>0</v>
      </c>
      <c r="M86" s="67">
        <f>SUMIFS('TRANSACTION QUOTIDIENNE'!$I$5:$I$32000,'TRANSACTION QUOTIDIENNE'!$F$5:$F$32000,$A86,'TRANSACTION QUOTIDIENNE'!$C$5:$C$32000,M$53)</f>
        <v>0</v>
      </c>
      <c r="N86" s="71">
        <f t="shared" si="3"/>
        <v>4500</v>
      </c>
      <c r="O86" s="71">
        <f t="shared" si="4"/>
        <v>375</v>
      </c>
    </row>
    <row r="87" spans="1:15" x14ac:dyDescent="0.3">
      <c r="A87" s="69" t="str">
        <f>CATEGORIE!E12</f>
        <v>IMPOT SUR LE REVENU</v>
      </c>
      <c r="B87" s="67">
        <f>SUMIFS('TRANSACTION QUOTIDIENNE'!$I$5:$I$32000,'TRANSACTION QUOTIDIENNE'!$F$5:$F$32000,$A87,'TRANSACTION QUOTIDIENNE'!$C$5:$C$32000,B$53)</f>
        <v>0</v>
      </c>
      <c r="C87" s="67">
        <f>SUMIFS('TRANSACTION QUOTIDIENNE'!$I$5:$I$32000,'TRANSACTION QUOTIDIENNE'!$F$5:$F$32000,$A87,'TRANSACTION QUOTIDIENNE'!$C$5:$C$32000,C$53)</f>
        <v>0</v>
      </c>
      <c r="D87" s="67">
        <f>SUMIFS('TRANSACTION QUOTIDIENNE'!$I$5:$I$32000,'TRANSACTION QUOTIDIENNE'!$F$5:$F$32000,$A87,'TRANSACTION QUOTIDIENNE'!$C$5:$C$32000,D$53)</f>
        <v>0</v>
      </c>
      <c r="E87" s="67">
        <f>SUMIFS('TRANSACTION QUOTIDIENNE'!$I$5:$I$32000,'TRANSACTION QUOTIDIENNE'!$F$5:$F$32000,$A87,'TRANSACTION QUOTIDIENNE'!$C$5:$C$32000,E$53)</f>
        <v>0</v>
      </c>
      <c r="F87" s="67">
        <f>SUMIFS('TRANSACTION QUOTIDIENNE'!$I$5:$I$32000,'TRANSACTION QUOTIDIENNE'!$F$5:$F$32000,$A87,'TRANSACTION QUOTIDIENNE'!$C$5:$C$32000,F$53)</f>
        <v>0</v>
      </c>
      <c r="G87" s="67">
        <f>SUMIFS('TRANSACTION QUOTIDIENNE'!$I$5:$I$32000,'TRANSACTION QUOTIDIENNE'!$F$5:$F$32000,$A87,'TRANSACTION QUOTIDIENNE'!$C$5:$C$32000,G$53)</f>
        <v>0</v>
      </c>
      <c r="H87" s="67">
        <f>SUMIFS('TRANSACTION QUOTIDIENNE'!$I$5:$I$32000,'TRANSACTION QUOTIDIENNE'!$F$5:$F$32000,$A87,'TRANSACTION QUOTIDIENNE'!$C$5:$C$32000,H$53)</f>
        <v>0</v>
      </c>
      <c r="I87" s="67">
        <f>SUMIFS('TRANSACTION QUOTIDIENNE'!$I$5:$I$32000,'TRANSACTION QUOTIDIENNE'!$F$5:$F$32000,$A87,'TRANSACTION QUOTIDIENNE'!$C$5:$C$32000,I$53)</f>
        <v>0</v>
      </c>
      <c r="J87" s="67">
        <f>SUMIFS('TRANSACTION QUOTIDIENNE'!$I$5:$I$32000,'TRANSACTION QUOTIDIENNE'!$F$5:$F$32000,$A87,'TRANSACTION QUOTIDIENNE'!$C$5:$C$32000,J$53)</f>
        <v>0</v>
      </c>
      <c r="K87" s="67">
        <f>SUMIFS('TRANSACTION QUOTIDIENNE'!$I$5:$I$32000,'TRANSACTION QUOTIDIENNE'!$F$5:$F$32000,$A87,'TRANSACTION QUOTIDIENNE'!$C$5:$C$32000,K$53)</f>
        <v>0</v>
      </c>
      <c r="L87" s="67">
        <f>SUMIFS('TRANSACTION QUOTIDIENNE'!$I$5:$I$32000,'TRANSACTION QUOTIDIENNE'!$F$5:$F$32000,$A87,'TRANSACTION QUOTIDIENNE'!$C$5:$C$32000,L$53)</f>
        <v>0</v>
      </c>
      <c r="M87" s="67">
        <f>SUMIFS('TRANSACTION QUOTIDIENNE'!$I$5:$I$32000,'TRANSACTION QUOTIDIENNE'!$F$5:$F$32000,$A87,'TRANSACTION QUOTIDIENNE'!$C$5:$C$32000,M$53)</f>
        <v>0</v>
      </c>
      <c r="N87" s="71">
        <f t="shared" si="3"/>
        <v>0</v>
      </c>
      <c r="O87" s="71">
        <f t="shared" si="4"/>
        <v>0</v>
      </c>
    </row>
    <row r="88" spans="1:15" x14ac:dyDescent="0.3">
      <c r="A88" s="69" t="str">
        <f>CATEGORIE!E13</f>
        <v>FRAIS BANCAIRE</v>
      </c>
      <c r="B88" s="67">
        <f>SUMIFS('TRANSACTION QUOTIDIENNE'!$I$5:$I$32000,'TRANSACTION QUOTIDIENNE'!$F$5:$F$32000,$A88,'TRANSACTION QUOTIDIENNE'!$C$5:$C$32000,B$53)</f>
        <v>0</v>
      </c>
      <c r="C88" s="67">
        <f>SUMIFS('TRANSACTION QUOTIDIENNE'!$I$5:$I$32000,'TRANSACTION QUOTIDIENNE'!$F$5:$F$32000,$A88,'TRANSACTION QUOTIDIENNE'!$C$5:$C$32000,C$53)</f>
        <v>0</v>
      </c>
      <c r="D88" s="67">
        <f>SUMIFS('TRANSACTION QUOTIDIENNE'!$I$5:$I$32000,'TRANSACTION QUOTIDIENNE'!$F$5:$F$32000,$A88,'TRANSACTION QUOTIDIENNE'!$C$5:$C$32000,D$53)</f>
        <v>0</v>
      </c>
      <c r="E88" s="67">
        <f>SUMIFS('TRANSACTION QUOTIDIENNE'!$I$5:$I$32000,'TRANSACTION QUOTIDIENNE'!$F$5:$F$32000,$A88,'TRANSACTION QUOTIDIENNE'!$C$5:$C$32000,E$53)</f>
        <v>0</v>
      </c>
      <c r="F88" s="67">
        <f>SUMIFS('TRANSACTION QUOTIDIENNE'!$I$5:$I$32000,'TRANSACTION QUOTIDIENNE'!$F$5:$F$32000,$A88,'TRANSACTION QUOTIDIENNE'!$C$5:$C$32000,F$53)</f>
        <v>0</v>
      </c>
      <c r="G88" s="67">
        <f>SUMIFS('TRANSACTION QUOTIDIENNE'!$I$5:$I$32000,'TRANSACTION QUOTIDIENNE'!$F$5:$F$32000,$A88,'TRANSACTION QUOTIDIENNE'!$C$5:$C$32000,G$53)</f>
        <v>0</v>
      </c>
      <c r="H88" s="67">
        <f>SUMIFS('TRANSACTION QUOTIDIENNE'!$I$5:$I$32000,'TRANSACTION QUOTIDIENNE'!$F$5:$F$32000,$A88,'TRANSACTION QUOTIDIENNE'!$C$5:$C$32000,H$53)</f>
        <v>0</v>
      </c>
      <c r="I88" s="67">
        <f>SUMIFS('TRANSACTION QUOTIDIENNE'!$I$5:$I$32000,'TRANSACTION QUOTIDIENNE'!$F$5:$F$32000,$A88,'TRANSACTION QUOTIDIENNE'!$C$5:$C$32000,I$53)</f>
        <v>0</v>
      </c>
      <c r="J88" s="67">
        <f>SUMIFS('TRANSACTION QUOTIDIENNE'!$I$5:$I$32000,'TRANSACTION QUOTIDIENNE'!$F$5:$F$32000,$A88,'TRANSACTION QUOTIDIENNE'!$C$5:$C$32000,J$53)</f>
        <v>0</v>
      </c>
      <c r="K88" s="67">
        <f>SUMIFS('TRANSACTION QUOTIDIENNE'!$I$5:$I$32000,'TRANSACTION QUOTIDIENNE'!$F$5:$F$32000,$A88,'TRANSACTION QUOTIDIENNE'!$C$5:$C$32000,K$53)</f>
        <v>0</v>
      </c>
      <c r="L88" s="67">
        <f>SUMIFS('TRANSACTION QUOTIDIENNE'!$I$5:$I$32000,'TRANSACTION QUOTIDIENNE'!$F$5:$F$32000,$A88,'TRANSACTION QUOTIDIENNE'!$C$5:$C$32000,L$53)</f>
        <v>0</v>
      </c>
      <c r="M88" s="67">
        <f>SUMIFS('TRANSACTION QUOTIDIENNE'!$I$5:$I$32000,'TRANSACTION QUOTIDIENNE'!$F$5:$F$32000,$A88,'TRANSACTION QUOTIDIENNE'!$C$5:$C$32000,M$53)</f>
        <v>0</v>
      </c>
      <c r="N88" s="71">
        <f t="shared" si="3"/>
        <v>0</v>
      </c>
      <c r="O88" s="71">
        <f t="shared" si="4"/>
        <v>0</v>
      </c>
    </row>
    <row r="89" spans="1:15" x14ac:dyDescent="0.3">
      <c r="A89" s="69" t="str">
        <f>CATEGORIE!E14</f>
        <v>ACHAT FOURNITURE ET PAPETERIE</v>
      </c>
      <c r="B89" s="67">
        <f>SUMIFS('TRANSACTION QUOTIDIENNE'!$I$5:$I$32000,'TRANSACTION QUOTIDIENNE'!$F$5:$F$32000,$A89,'TRANSACTION QUOTIDIENNE'!$C$5:$C$32000,B$53)</f>
        <v>0</v>
      </c>
      <c r="C89" s="67">
        <f>SUMIFS('TRANSACTION QUOTIDIENNE'!$I$5:$I$32000,'TRANSACTION QUOTIDIENNE'!$F$5:$F$32000,$A89,'TRANSACTION QUOTIDIENNE'!$C$5:$C$32000,C$53)</f>
        <v>0</v>
      </c>
      <c r="D89" s="67">
        <f>SUMIFS('TRANSACTION QUOTIDIENNE'!$I$5:$I$32000,'TRANSACTION QUOTIDIENNE'!$F$5:$F$32000,$A89,'TRANSACTION QUOTIDIENNE'!$C$5:$C$32000,D$53)</f>
        <v>0</v>
      </c>
      <c r="E89" s="67">
        <f>SUMIFS('TRANSACTION QUOTIDIENNE'!$I$5:$I$32000,'TRANSACTION QUOTIDIENNE'!$F$5:$F$32000,$A89,'TRANSACTION QUOTIDIENNE'!$C$5:$C$32000,E$53)</f>
        <v>0</v>
      </c>
      <c r="F89" s="67">
        <f>SUMIFS('TRANSACTION QUOTIDIENNE'!$I$5:$I$32000,'TRANSACTION QUOTIDIENNE'!$F$5:$F$32000,$A89,'TRANSACTION QUOTIDIENNE'!$C$5:$C$32000,F$53)</f>
        <v>0</v>
      </c>
      <c r="G89" s="67">
        <f>SUMIFS('TRANSACTION QUOTIDIENNE'!$I$5:$I$32000,'TRANSACTION QUOTIDIENNE'!$F$5:$F$32000,$A89,'TRANSACTION QUOTIDIENNE'!$C$5:$C$32000,G$53)</f>
        <v>0</v>
      </c>
      <c r="H89" s="67">
        <f>SUMIFS('TRANSACTION QUOTIDIENNE'!$I$5:$I$32000,'TRANSACTION QUOTIDIENNE'!$F$5:$F$32000,$A89,'TRANSACTION QUOTIDIENNE'!$C$5:$C$32000,H$53)</f>
        <v>0</v>
      </c>
      <c r="I89" s="67">
        <f>SUMIFS('TRANSACTION QUOTIDIENNE'!$I$5:$I$32000,'TRANSACTION QUOTIDIENNE'!$F$5:$F$32000,$A89,'TRANSACTION QUOTIDIENNE'!$C$5:$C$32000,I$53)</f>
        <v>0</v>
      </c>
      <c r="J89" s="67">
        <f>SUMIFS('TRANSACTION QUOTIDIENNE'!$I$5:$I$32000,'TRANSACTION QUOTIDIENNE'!$F$5:$F$32000,$A89,'TRANSACTION QUOTIDIENNE'!$C$5:$C$32000,J$53)</f>
        <v>0</v>
      </c>
      <c r="K89" s="67">
        <f>SUMIFS('TRANSACTION QUOTIDIENNE'!$I$5:$I$32000,'TRANSACTION QUOTIDIENNE'!$F$5:$F$32000,$A89,'TRANSACTION QUOTIDIENNE'!$C$5:$C$32000,K$53)</f>
        <v>0</v>
      </c>
      <c r="L89" s="67">
        <f>SUMIFS('TRANSACTION QUOTIDIENNE'!$I$5:$I$32000,'TRANSACTION QUOTIDIENNE'!$F$5:$F$32000,$A89,'TRANSACTION QUOTIDIENNE'!$C$5:$C$32000,L$53)</f>
        <v>0</v>
      </c>
      <c r="M89" s="67">
        <f>SUMIFS('TRANSACTION QUOTIDIENNE'!$I$5:$I$32000,'TRANSACTION QUOTIDIENNE'!$F$5:$F$32000,$A89,'TRANSACTION QUOTIDIENNE'!$C$5:$C$32000,M$53)</f>
        <v>0</v>
      </c>
      <c r="N89" s="71">
        <f t="shared" si="3"/>
        <v>0</v>
      </c>
      <c r="O89" s="71">
        <f t="shared" si="4"/>
        <v>0</v>
      </c>
    </row>
    <row r="90" spans="1:15" x14ac:dyDescent="0.3">
      <c r="A90" s="69" t="str">
        <f>CATEGORIE!E15</f>
        <v>ASSURANCE DU MAGASIN</v>
      </c>
      <c r="B90" s="67">
        <f>SUMIFS('TRANSACTION QUOTIDIENNE'!$I$5:$I$32000,'TRANSACTION QUOTIDIENNE'!$F$5:$F$32000,$A90,'TRANSACTION QUOTIDIENNE'!$C$5:$C$32000,B$53)</f>
        <v>7000</v>
      </c>
      <c r="C90" s="67">
        <f>SUMIFS('TRANSACTION QUOTIDIENNE'!$I$5:$I$32000,'TRANSACTION QUOTIDIENNE'!$F$5:$F$32000,$A90,'TRANSACTION QUOTIDIENNE'!$C$5:$C$32000,C$53)</f>
        <v>0</v>
      </c>
      <c r="D90" s="67">
        <f>SUMIFS('TRANSACTION QUOTIDIENNE'!$I$5:$I$32000,'TRANSACTION QUOTIDIENNE'!$F$5:$F$32000,$A90,'TRANSACTION QUOTIDIENNE'!$C$5:$C$32000,D$53)</f>
        <v>0</v>
      </c>
      <c r="E90" s="67">
        <f>SUMIFS('TRANSACTION QUOTIDIENNE'!$I$5:$I$32000,'TRANSACTION QUOTIDIENNE'!$F$5:$F$32000,$A90,'TRANSACTION QUOTIDIENNE'!$C$5:$C$32000,E$53)</f>
        <v>0</v>
      </c>
      <c r="F90" s="67">
        <f>SUMIFS('TRANSACTION QUOTIDIENNE'!$I$5:$I$32000,'TRANSACTION QUOTIDIENNE'!$F$5:$F$32000,$A90,'TRANSACTION QUOTIDIENNE'!$C$5:$C$32000,F$53)</f>
        <v>0</v>
      </c>
      <c r="G90" s="67">
        <f>SUMIFS('TRANSACTION QUOTIDIENNE'!$I$5:$I$32000,'TRANSACTION QUOTIDIENNE'!$F$5:$F$32000,$A90,'TRANSACTION QUOTIDIENNE'!$C$5:$C$32000,G$53)</f>
        <v>0</v>
      </c>
      <c r="H90" s="67">
        <f>SUMIFS('TRANSACTION QUOTIDIENNE'!$I$5:$I$32000,'TRANSACTION QUOTIDIENNE'!$F$5:$F$32000,$A90,'TRANSACTION QUOTIDIENNE'!$C$5:$C$32000,H$53)</f>
        <v>0</v>
      </c>
      <c r="I90" s="67">
        <f>SUMIFS('TRANSACTION QUOTIDIENNE'!$I$5:$I$32000,'TRANSACTION QUOTIDIENNE'!$F$5:$F$32000,$A90,'TRANSACTION QUOTIDIENNE'!$C$5:$C$32000,I$53)</f>
        <v>0</v>
      </c>
      <c r="J90" s="67">
        <f>SUMIFS('TRANSACTION QUOTIDIENNE'!$I$5:$I$32000,'TRANSACTION QUOTIDIENNE'!$F$5:$F$32000,$A90,'TRANSACTION QUOTIDIENNE'!$C$5:$C$32000,J$53)</f>
        <v>0</v>
      </c>
      <c r="K90" s="67">
        <f>SUMIFS('TRANSACTION QUOTIDIENNE'!$I$5:$I$32000,'TRANSACTION QUOTIDIENNE'!$F$5:$F$32000,$A90,'TRANSACTION QUOTIDIENNE'!$C$5:$C$32000,K$53)</f>
        <v>0</v>
      </c>
      <c r="L90" s="67">
        <f>SUMIFS('TRANSACTION QUOTIDIENNE'!$I$5:$I$32000,'TRANSACTION QUOTIDIENNE'!$F$5:$F$32000,$A90,'TRANSACTION QUOTIDIENNE'!$C$5:$C$32000,L$53)</f>
        <v>0</v>
      </c>
      <c r="M90" s="67">
        <f>SUMIFS('TRANSACTION QUOTIDIENNE'!$I$5:$I$32000,'TRANSACTION QUOTIDIENNE'!$F$5:$F$32000,$A90,'TRANSACTION QUOTIDIENNE'!$C$5:$C$32000,M$53)</f>
        <v>0</v>
      </c>
      <c r="N90" s="71">
        <f t="shared" si="3"/>
        <v>7000</v>
      </c>
      <c r="O90" s="71">
        <f t="shared" si="4"/>
        <v>583.33333333333337</v>
      </c>
    </row>
    <row r="91" spans="1:15" x14ac:dyDescent="0.3">
      <c r="A91" s="69" t="str">
        <f>CATEGORIE!E16</f>
        <v>DÉPENSE EN COMMUNICATION ET INTERNET</v>
      </c>
      <c r="B91" s="67">
        <f>SUMIFS('TRANSACTION QUOTIDIENNE'!$I$5:$I$32000,'TRANSACTION QUOTIDIENNE'!$F$5:$F$32000,$A91,'TRANSACTION QUOTIDIENNE'!$C$5:$C$32000,B$53)</f>
        <v>2000</v>
      </c>
      <c r="C91" s="67">
        <f>SUMIFS('TRANSACTION QUOTIDIENNE'!$I$5:$I$32000,'TRANSACTION QUOTIDIENNE'!$F$5:$F$32000,$A91,'TRANSACTION QUOTIDIENNE'!$C$5:$C$32000,C$53)</f>
        <v>0</v>
      </c>
      <c r="D91" s="67">
        <f>SUMIFS('TRANSACTION QUOTIDIENNE'!$I$5:$I$32000,'TRANSACTION QUOTIDIENNE'!$F$5:$F$32000,$A91,'TRANSACTION QUOTIDIENNE'!$C$5:$C$32000,D$53)</f>
        <v>0</v>
      </c>
      <c r="E91" s="67">
        <f>SUMIFS('TRANSACTION QUOTIDIENNE'!$I$5:$I$32000,'TRANSACTION QUOTIDIENNE'!$F$5:$F$32000,$A91,'TRANSACTION QUOTIDIENNE'!$C$5:$C$32000,E$53)</f>
        <v>0</v>
      </c>
      <c r="F91" s="67">
        <f>SUMIFS('TRANSACTION QUOTIDIENNE'!$I$5:$I$32000,'TRANSACTION QUOTIDIENNE'!$F$5:$F$32000,$A91,'TRANSACTION QUOTIDIENNE'!$C$5:$C$32000,F$53)</f>
        <v>0</v>
      </c>
      <c r="G91" s="67">
        <f>SUMIFS('TRANSACTION QUOTIDIENNE'!$I$5:$I$32000,'TRANSACTION QUOTIDIENNE'!$F$5:$F$32000,$A91,'TRANSACTION QUOTIDIENNE'!$C$5:$C$32000,G$53)</f>
        <v>0</v>
      </c>
      <c r="H91" s="67">
        <f>SUMIFS('TRANSACTION QUOTIDIENNE'!$I$5:$I$32000,'TRANSACTION QUOTIDIENNE'!$F$5:$F$32000,$A91,'TRANSACTION QUOTIDIENNE'!$C$5:$C$32000,H$53)</f>
        <v>0</v>
      </c>
      <c r="I91" s="67">
        <f>SUMIFS('TRANSACTION QUOTIDIENNE'!$I$5:$I$32000,'TRANSACTION QUOTIDIENNE'!$F$5:$F$32000,$A91,'TRANSACTION QUOTIDIENNE'!$C$5:$C$32000,I$53)</f>
        <v>0</v>
      </c>
      <c r="J91" s="67">
        <f>SUMIFS('TRANSACTION QUOTIDIENNE'!$I$5:$I$32000,'TRANSACTION QUOTIDIENNE'!$F$5:$F$32000,$A91,'TRANSACTION QUOTIDIENNE'!$C$5:$C$32000,J$53)</f>
        <v>0</v>
      </c>
      <c r="K91" s="67">
        <f>SUMIFS('TRANSACTION QUOTIDIENNE'!$I$5:$I$32000,'TRANSACTION QUOTIDIENNE'!$F$5:$F$32000,$A91,'TRANSACTION QUOTIDIENNE'!$C$5:$C$32000,K$53)</f>
        <v>0</v>
      </c>
      <c r="L91" s="67">
        <f>SUMIFS('TRANSACTION QUOTIDIENNE'!$I$5:$I$32000,'TRANSACTION QUOTIDIENNE'!$F$5:$F$32000,$A91,'TRANSACTION QUOTIDIENNE'!$C$5:$C$32000,L$53)</f>
        <v>0</v>
      </c>
      <c r="M91" s="67">
        <f>SUMIFS('TRANSACTION QUOTIDIENNE'!$I$5:$I$32000,'TRANSACTION QUOTIDIENNE'!$F$5:$F$32000,$A91,'TRANSACTION QUOTIDIENNE'!$C$5:$C$32000,M$53)</f>
        <v>0</v>
      </c>
      <c r="N91" s="71">
        <f t="shared" si="3"/>
        <v>2000</v>
      </c>
      <c r="O91" s="71">
        <f t="shared" si="4"/>
        <v>166.66666666666666</v>
      </c>
    </row>
    <row r="92" spans="1:15" x14ac:dyDescent="0.3">
      <c r="A92" s="69" t="str">
        <f>CATEGORIE!E17</f>
        <v>DÉPENSE EN NOURRITURE</v>
      </c>
      <c r="B92" s="67">
        <f>SUMIFS('TRANSACTION QUOTIDIENNE'!$I$5:$I$32000,'TRANSACTION QUOTIDIENNE'!$F$5:$F$32000,$A92,'TRANSACTION QUOTIDIENNE'!$C$5:$C$32000,B$53)</f>
        <v>2000</v>
      </c>
      <c r="C92" s="67">
        <f>SUMIFS('TRANSACTION QUOTIDIENNE'!$I$5:$I$32000,'TRANSACTION QUOTIDIENNE'!$F$5:$F$32000,$A92,'TRANSACTION QUOTIDIENNE'!$C$5:$C$32000,C$53)</f>
        <v>0</v>
      </c>
      <c r="D92" s="67">
        <f>SUMIFS('TRANSACTION QUOTIDIENNE'!$I$5:$I$32000,'TRANSACTION QUOTIDIENNE'!$F$5:$F$32000,$A92,'TRANSACTION QUOTIDIENNE'!$C$5:$C$32000,D$53)</f>
        <v>0</v>
      </c>
      <c r="E92" s="67">
        <f>SUMIFS('TRANSACTION QUOTIDIENNE'!$I$5:$I$32000,'TRANSACTION QUOTIDIENNE'!$F$5:$F$32000,$A92,'TRANSACTION QUOTIDIENNE'!$C$5:$C$32000,E$53)</f>
        <v>0</v>
      </c>
      <c r="F92" s="67">
        <f>SUMIFS('TRANSACTION QUOTIDIENNE'!$I$5:$I$32000,'TRANSACTION QUOTIDIENNE'!$F$5:$F$32000,$A92,'TRANSACTION QUOTIDIENNE'!$C$5:$C$32000,F$53)</f>
        <v>0</v>
      </c>
      <c r="G92" s="67">
        <f>SUMIFS('TRANSACTION QUOTIDIENNE'!$I$5:$I$32000,'TRANSACTION QUOTIDIENNE'!$F$5:$F$32000,$A92,'TRANSACTION QUOTIDIENNE'!$C$5:$C$32000,G$53)</f>
        <v>0</v>
      </c>
      <c r="H92" s="67">
        <f>SUMIFS('TRANSACTION QUOTIDIENNE'!$I$5:$I$32000,'TRANSACTION QUOTIDIENNE'!$F$5:$F$32000,$A92,'TRANSACTION QUOTIDIENNE'!$C$5:$C$32000,H$53)</f>
        <v>0</v>
      </c>
      <c r="I92" s="67">
        <f>SUMIFS('TRANSACTION QUOTIDIENNE'!$I$5:$I$32000,'TRANSACTION QUOTIDIENNE'!$F$5:$F$32000,$A92,'TRANSACTION QUOTIDIENNE'!$C$5:$C$32000,I$53)</f>
        <v>0</v>
      </c>
      <c r="J92" s="67">
        <f>SUMIFS('TRANSACTION QUOTIDIENNE'!$I$5:$I$32000,'TRANSACTION QUOTIDIENNE'!$F$5:$F$32000,$A92,'TRANSACTION QUOTIDIENNE'!$C$5:$C$32000,J$53)</f>
        <v>0</v>
      </c>
      <c r="K92" s="67">
        <f>SUMIFS('TRANSACTION QUOTIDIENNE'!$I$5:$I$32000,'TRANSACTION QUOTIDIENNE'!$F$5:$F$32000,$A92,'TRANSACTION QUOTIDIENNE'!$C$5:$C$32000,K$53)</f>
        <v>0</v>
      </c>
      <c r="L92" s="67">
        <f>SUMIFS('TRANSACTION QUOTIDIENNE'!$I$5:$I$32000,'TRANSACTION QUOTIDIENNE'!$F$5:$F$32000,$A92,'TRANSACTION QUOTIDIENNE'!$C$5:$C$32000,L$53)</f>
        <v>0</v>
      </c>
      <c r="M92" s="67">
        <f>SUMIFS('TRANSACTION QUOTIDIENNE'!$I$5:$I$32000,'TRANSACTION QUOTIDIENNE'!$F$5:$F$32000,$A92,'TRANSACTION QUOTIDIENNE'!$C$5:$C$32000,M$53)</f>
        <v>0</v>
      </c>
      <c r="N92" s="71">
        <f t="shared" si="3"/>
        <v>2000</v>
      </c>
      <c r="O92" s="71">
        <f t="shared" si="4"/>
        <v>166.66666666666666</v>
      </c>
    </row>
    <row r="93" spans="1:15" x14ac:dyDescent="0.3">
      <c r="A93" s="69" t="str">
        <f>CATEGORIE!E18</f>
        <v>MARKETING/PROMOTION</v>
      </c>
      <c r="B93" s="67">
        <f>SUMIFS('TRANSACTION QUOTIDIENNE'!$I$5:$I$32000,'TRANSACTION QUOTIDIENNE'!$F$5:$F$32000,$A93,'TRANSACTION QUOTIDIENNE'!$C$5:$C$32000,B$53)</f>
        <v>0</v>
      </c>
      <c r="C93" s="67">
        <f>SUMIFS('TRANSACTION QUOTIDIENNE'!$I$5:$I$32000,'TRANSACTION QUOTIDIENNE'!$F$5:$F$32000,$A93,'TRANSACTION QUOTIDIENNE'!$C$5:$C$32000,C$53)</f>
        <v>0</v>
      </c>
      <c r="D93" s="67">
        <f>SUMIFS('TRANSACTION QUOTIDIENNE'!$I$5:$I$32000,'TRANSACTION QUOTIDIENNE'!$F$5:$F$32000,$A93,'TRANSACTION QUOTIDIENNE'!$C$5:$C$32000,D$53)</f>
        <v>0</v>
      </c>
      <c r="E93" s="67">
        <f>SUMIFS('TRANSACTION QUOTIDIENNE'!$I$5:$I$32000,'TRANSACTION QUOTIDIENNE'!$F$5:$F$32000,$A93,'TRANSACTION QUOTIDIENNE'!$C$5:$C$32000,E$53)</f>
        <v>0</v>
      </c>
      <c r="F93" s="67">
        <f>SUMIFS('TRANSACTION QUOTIDIENNE'!$I$5:$I$32000,'TRANSACTION QUOTIDIENNE'!$F$5:$F$32000,$A93,'TRANSACTION QUOTIDIENNE'!$C$5:$C$32000,F$53)</f>
        <v>0</v>
      </c>
      <c r="G93" s="67">
        <f>SUMIFS('TRANSACTION QUOTIDIENNE'!$I$5:$I$32000,'TRANSACTION QUOTIDIENNE'!$F$5:$F$32000,$A93,'TRANSACTION QUOTIDIENNE'!$C$5:$C$32000,G$53)</f>
        <v>0</v>
      </c>
      <c r="H93" s="67">
        <f>SUMIFS('TRANSACTION QUOTIDIENNE'!$I$5:$I$32000,'TRANSACTION QUOTIDIENNE'!$F$5:$F$32000,$A93,'TRANSACTION QUOTIDIENNE'!$C$5:$C$32000,H$53)</f>
        <v>0</v>
      </c>
      <c r="I93" s="67">
        <f>SUMIFS('TRANSACTION QUOTIDIENNE'!$I$5:$I$32000,'TRANSACTION QUOTIDIENNE'!$F$5:$F$32000,$A93,'TRANSACTION QUOTIDIENNE'!$C$5:$C$32000,I$53)</f>
        <v>0</v>
      </c>
      <c r="J93" s="67">
        <f>SUMIFS('TRANSACTION QUOTIDIENNE'!$I$5:$I$32000,'TRANSACTION QUOTIDIENNE'!$F$5:$F$32000,$A93,'TRANSACTION QUOTIDIENNE'!$C$5:$C$32000,J$53)</f>
        <v>0</v>
      </c>
      <c r="K93" s="67">
        <f>SUMIFS('TRANSACTION QUOTIDIENNE'!$I$5:$I$32000,'TRANSACTION QUOTIDIENNE'!$F$5:$F$32000,$A93,'TRANSACTION QUOTIDIENNE'!$C$5:$C$32000,K$53)</f>
        <v>0</v>
      </c>
      <c r="L93" s="67">
        <f>SUMIFS('TRANSACTION QUOTIDIENNE'!$I$5:$I$32000,'TRANSACTION QUOTIDIENNE'!$F$5:$F$32000,$A93,'TRANSACTION QUOTIDIENNE'!$C$5:$C$32000,L$53)</f>
        <v>0</v>
      </c>
      <c r="M93" s="67">
        <f>SUMIFS('TRANSACTION QUOTIDIENNE'!$I$5:$I$32000,'TRANSACTION QUOTIDIENNE'!$F$5:$F$32000,$A93,'TRANSACTION QUOTIDIENNE'!$C$5:$C$32000,M$53)</f>
        <v>0</v>
      </c>
      <c r="N93" s="71">
        <f t="shared" si="3"/>
        <v>0</v>
      </c>
      <c r="O93" s="71">
        <f t="shared" si="4"/>
        <v>0</v>
      </c>
    </row>
    <row r="94" spans="1:15" x14ac:dyDescent="0.3">
      <c r="A94" s="69">
        <f>CATEGORIE!E19</f>
        <v>0</v>
      </c>
      <c r="B94" s="67">
        <f>SUMIFS('TRANSACTION QUOTIDIENNE'!$I$5:$I$32000,'TRANSACTION QUOTIDIENNE'!$F$5:$F$32000,$A94,'TRANSACTION QUOTIDIENNE'!$C$5:$C$32000,B$53)</f>
        <v>0</v>
      </c>
      <c r="C94" s="67">
        <f>SUMIFS('TRANSACTION QUOTIDIENNE'!$I$5:$I$32000,'TRANSACTION QUOTIDIENNE'!$F$5:$F$32000,$A94,'TRANSACTION QUOTIDIENNE'!$C$5:$C$32000,C$53)</f>
        <v>0</v>
      </c>
      <c r="D94" s="67">
        <f>SUMIFS('TRANSACTION QUOTIDIENNE'!$I$5:$I$32000,'TRANSACTION QUOTIDIENNE'!$F$5:$F$32000,$A94,'TRANSACTION QUOTIDIENNE'!$C$5:$C$32000,D$53)</f>
        <v>0</v>
      </c>
      <c r="E94" s="67">
        <f>SUMIFS('TRANSACTION QUOTIDIENNE'!$I$5:$I$32000,'TRANSACTION QUOTIDIENNE'!$F$5:$F$32000,$A94,'TRANSACTION QUOTIDIENNE'!$C$5:$C$32000,E$53)</f>
        <v>0</v>
      </c>
      <c r="F94" s="67">
        <f>SUMIFS('TRANSACTION QUOTIDIENNE'!$I$5:$I$32000,'TRANSACTION QUOTIDIENNE'!$F$5:$F$32000,$A94,'TRANSACTION QUOTIDIENNE'!$C$5:$C$32000,F$53)</f>
        <v>0</v>
      </c>
      <c r="G94" s="67">
        <f>SUMIFS('TRANSACTION QUOTIDIENNE'!$I$5:$I$32000,'TRANSACTION QUOTIDIENNE'!$F$5:$F$32000,$A94,'TRANSACTION QUOTIDIENNE'!$C$5:$C$32000,G$53)</f>
        <v>0</v>
      </c>
      <c r="H94" s="67">
        <f>SUMIFS('TRANSACTION QUOTIDIENNE'!$I$5:$I$32000,'TRANSACTION QUOTIDIENNE'!$F$5:$F$32000,$A94,'TRANSACTION QUOTIDIENNE'!$C$5:$C$32000,H$53)</f>
        <v>0</v>
      </c>
      <c r="I94" s="67">
        <f>SUMIFS('TRANSACTION QUOTIDIENNE'!$I$5:$I$32000,'TRANSACTION QUOTIDIENNE'!$F$5:$F$32000,$A94,'TRANSACTION QUOTIDIENNE'!$C$5:$C$32000,I$53)</f>
        <v>0</v>
      </c>
      <c r="J94" s="67">
        <f>SUMIFS('TRANSACTION QUOTIDIENNE'!$I$5:$I$32000,'TRANSACTION QUOTIDIENNE'!$F$5:$F$32000,$A94,'TRANSACTION QUOTIDIENNE'!$C$5:$C$32000,J$53)</f>
        <v>0</v>
      </c>
      <c r="K94" s="67">
        <f>SUMIFS('TRANSACTION QUOTIDIENNE'!$I$5:$I$32000,'TRANSACTION QUOTIDIENNE'!$F$5:$F$32000,$A94,'TRANSACTION QUOTIDIENNE'!$C$5:$C$32000,K$53)</f>
        <v>0</v>
      </c>
      <c r="L94" s="67">
        <f>SUMIFS('TRANSACTION QUOTIDIENNE'!$I$5:$I$32000,'TRANSACTION QUOTIDIENNE'!$F$5:$F$32000,$A94,'TRANSACTION QUOTIDIENNE'!$C$5:$C$32000,L$53)</f>
        <v>0</v>
      </c>
      <c r="M94" s="67">
        <f>SUMIFS('TRANSACTION QUOTIDIENNE'!$I$5:$I$32000,'TRANSACTION QUOTIDIENNE'!$F$5:$F$32000,$A94,'TRANSACTION QUOTIDIENNE'!$C$5:$C$32000,M$53)</f>
        <v>0</v>
      </c>
      <c r="N94" s="71">
        <f t="shared" si="3"/>
        <v>0</v>
      </c>
      <c r="O94" s="71">
        <f t="shared" si="4"/>
        <v>0</v>
      </c>
    </row>
    <row r="95" spans="1:15" x14ac:dyDescent="0.3">
      <c r="A95" s="69">
        <f>CATEGORIE!E20</f>
        <v>0</v>
      </c>
      <c r="B95" s="67">
        <f>SUMIFS('TRANSACTION QUOTIDIENNE'!$I$5:$I$32000,'TRANSACTION QUOTIDIENNE'!$F$5:$F$32000,$A95,'TRANSACTION QUOTIDIENNE'!$C$5:$C$32000,B$53)</f>
        <v>0</v>
      </c>
      <c r="C95" s="67">
        <f>SUMIFS('TRANSACTION QUOTIDIENNE'!$I$5:$I$32000,'TRANSACTION QUOTIDIENNE'!$F$5:$F$32000,$A95,'TRANSACTION QUOTIDIENNE'!$C$5:$C$32000,C$53)</f>
        <v>0</v>
      </c>
      <c r="D95" s="67">
        <f>SUMIFS('TRANSACTION QUOTIDIENNE'!$I$5:$I$32000,'TRANSACTION QUOTIDIENNE'!$F$5:$F$32000,$A95,'TRANSACTION QUOTIDIENNE'!$C$5:$C$32000,D$53)</f>
        <v>0</v>
      </c>
      <c r="E95" s="67">
        <f>SUMIFS('TRANSACTION QUOTIDIENNE'!$I$5:$I$32000,'TRANSACTION QUOTIDIENNE'!$F$5:$F$32000,$A95,'TRANSACTION QUOTIDIENNE'!$C$5:$C$32000,E$53)</f>
        <v>0</v>
      </c>
      <c r="F95" s="67">
        <f>SUMIFS('TRANSACTION QUOTIDIENNE'!$I$5:$I$32000,'TRANSACTION QUOTIDIENNE'!$F$5:$F$32000,$A95,'TRANSACTION QUOTIDIENNE'!$C$5:$C$32000,F$53)</f>
        <v>0</v>
      </c>
      <c r="G95" s="67">
        <f>SUMIFS('TRANSACTION QUOTIDIENNE'!$I$5:$I$32000,'TRANSACTION QUOTIDIENNE'!$F$5:$F$32000,$A95,'TRANSACTION QUOTIDIENNE'!$C$5:$C$32000,G$53)</f>
        <v>0</v>
      </c>
      <c r="H95" s="67">
        <f>SUMIFS('TRANSACTION QUOTIDIENNE'!$I$5:$I$32000,'TRANSACTION QUOTIDIENNE'!$F$5:$F$32000,$A95,'TRANSACTION QUOTIDIENNE'!$C$5:$C$32000,H$53)</f>
        <v>0</v>
      </c>
      <c r="I95" s="67">
        <f>SUMIFS('TRANSACTION QUOTIDIENNE'!$I$5:$I$32000,'TRANSACTION QUOTIDIENNE'!$F$5:$F$32000,$A95,'TRANSACTION QUOTIDIENNE'!$C$5:$C$32000,I$53)</f>
        <v>0</v>
      </c>
      <c r="J95" s="67">
        <f>SUMIFS('TRANSACTION QUOTIDIENNE'!$I$5:$I$32000,'TRANSACTION QUOTIDIENNE'!$F$5:$F$32000,$A95,'TRANSACTION QUOTIDIENNE'!$C$5:$C$32000,J$53)</f>
        <v>0</v>
      </c>
      <c r="K95" s="67">
        <f>SUMIFS('TRANSACTION QUOTIDIENNE'!$I$5:$I$32000,'TRANSACTION QUOTIDIENNE'!$F$5:$F$32000,$A95,'TRANSACTION QUOTIDIENNE'!$C$5:$C$32000,K$53)</f>
        <v>0</v>
      </c>
      <c r="L95" s="67">
        <f>SUMIFS('TRANSACTION QUOTIDIENNE'!$I$5:$I$32000,'TRANSACTION QUOTIDIENNE'!$F$5:$F$32000,$A95,'TRANSACTION QUOTIDIENNE'!$C$5:$C$32000,L$53)</f>
        <v>0</v>
      </c>
      <c r="M95" s="67">
        <f>SUMIFS('TRANSACTION QUOTIDIENNE'!$I$5:$I$32000,'TRANSACTION QUOTIDIENNE'!$F$5:$F$32000,$A95,'TRANSACTION QUOTIDIENNE'!$C$5:$C$32000,M$53)</f>
        <v>0</v>
      </c>
      <c r="N95" s="71">
        <f t="shared" si="3"/>
        <v>0</v>
      </c>
      <c r="O95" s="71">
        <f t="shared" si="4"/>
        <v>0</v>
      </c>
    </row>
    <row r="96" spans="1:15" x14ac:dyDescent="0.3">
      <c r="A96" s="69">
        <f>CATEGORIE!E21</f>
        <v>0</v>
      </c>
      <c r="B96" s="67">
        <f>SUMIFS('TRANSACTION QUOTIDIENNE'!$I$5:$I$32000,'TRANSACTION QUOTIDIENNE'!$F$5:$F$32000,$A96,'TRANSACTION QUOTIDIENNE'!$C$5:$C$32000,B$53)</f>
        <v>0</v>
      </c>
      <c r="C96" s="67">
        <f>SUMIFS('TRANSACTION QUOTIDIENNE'!$I$5:$I$32000,'TRANSACTION QUOTIDIENNE'!$F$5:$F$32000,$A96,'TRANSACTION QUOTIDIENNE'!$C$5:$C$32000,C$53)</f>
        <v>0</v>
      </c>
      <c r="D96" s="67">
        <f>SUMIFS('TRANSACTION QUOTIDIENNE'!$I$5:$I$32000,'TRANSACTION QUOTIDIENNE'!$F$5:$F$32000,$A96,'TRANSACTION QUOTIDIENNE'!$C$5:$C$32000,D$53)</f>
        <v>0</v>
      </c>
      <c r="E96" s="67">
        <f>SUMIFS('TRANSACTION QUOTIDIENNE'!$I$5:$I$32000,'TRANSACTION QUOTIDIENNE'!$F$5:$F$32000,$A96,'TRANSACTION QUOTIDIENNE'!$C$5:$C$32000,E$53)</f>
        <v>0</v>
      </c>
      <c r="F96" s="67">
        <f>SUMIFS('TRANSACTION QUOTIDIENNE'!$I$5:$I$32000,'TRANSACTION QUOTIDIENNE'!$F$5:$F$32000,$A96,'TRANSACTION QUOTIDIENNE'!$C$5:$C$32000,F$53)</f>
        <v>0</v>
      </c>
      <c r="G96" s="67">
        <f>SUMIFS('TRANSACTION QUOTIDIENNE'!$I$5:$I$32000,'TRANSACTION QUOTIDIENNE'!$F$5:$F$32000,$A96,'TRANSACTION QUOTIDIENNE'!$C$5:$C$32000,G$53)</f>
        <v>0</v>
      </c>
      <c r="H96" s="67">
        <f>SUMIFS('TRANSACTION QUOTIDIENNE'!$I$5:$I$32000,'TRANSACTION QUOTIDIENNE'!$F$5:$F$32000,$A96,'TRANSACTION QUOTIDIENNE'!$C$5:$C$32000,H$53)</f>
        <v>0</v>
      </c>
      <c r="I96" s="67">
        <f>SUMIFS('TRANSACTION QUOTIDIENNE'!$I$5:$I$32000,'TRANSACTION QUOTIDIENNE'!$F$5:$F$32000,$A96,'TRANSACTION QUOTIDIENNE'!$C$5:$C$32000,I$53)</f>
        <v>0</v>
      </c>
      <c r="J96" s="67">
        <f>SUMIFS('TRANSACTION QUOTIDIENNE'!$I$5:$I$32000,'TRANSACTION QUOTIDIENNE'!$F$5:$F$32000,$A96,'TRANSACTION QUOTIDIENNE'!$C$5:$C$32000,J$53)</f>
        <v>0</v>
      </c>
      <c r="K96" s="67">
        <f>SUMIFS('TRANSACTION QUOTIDIENNE'!$I$5:$I$32000,'TRANSACTION QUOTIDIENNE'!$F$5:$F$32000,$A96,'TRANSACTION QUOTIDIENNE'!$C$5:$C$32000,K$53)</f>
        <v>0</v>
      </c>
      <c r="L96" s="67">
        <f>SUMIFS('TRANSACTION QUOTIDIENNE'!$I$5:$I$32000,'TRANSACTION QUOTIDIENNE'!$F$5:$F$32000,$A96,'TRANSACTION QUOTIDIENNE'!$C$5:$C$32000,L$53)</f>
        <v>0</v>
      </c>
      <c r="M96" s="67">
        <f>SUMIFS('TRANSACTION QUOTIDIENNE'!$I$5:$I$32000,'TRANSACTION QUOTIDIENNE'!$F$5:$F$32000,$A96,'TRANSACTION QUOTIDIENNE'!$C$5:$C$32000,M$53)</f>
        <v>0</v>
      </c>
      <c r="N96" s="71">
        <f t="shared" si="3"/>
        <v>0</v>
      </c>
      <c r="O96" s="71">
        <f t="shared" si="4"/>
        <v>0</v>
      </c>
    </row>
    <row r="97" spans="1:15" x14ac:dyDescent="0.3">
      <c r="A97" s="69">
        <f>CATEGORIE!D50</f>
        <v>0</v>
      </c>
      <c r="B97" s="67">
        <f>SUMIFS('TRANSACTION QUOTIDIENNE'!$I$5:$I$32000,'TRANSACTION QUOTIDIENNE'!$F$5:$F$32000,$A97,'TRANSACTION QUOTIDIENNE'!$C$5:$C$32000,B$53)</f>
        <v>0</v>
      </c>
      <c r="C97" s="67">
        <f>SUMIFS('TRANSACTION QUOTIDIENNE'!$I$5:$I$32000,'TRANSACTION QUOTIDIENNE'!$F$5:$F$32000,$A97,'TRANSACTION QUOTIDIENNE'!$C$5:$C$32000,C$53)</f>
        <v>0</v>
      </c>
      <c r="D97" s="67">
        <f>SUMIFS('TRANSACTION QUOTIDIENNE'!$I$5:$I$32000,'TRANSACTION QUOTIDIENNE'!$F$5:$F$32000,$A97,'TRANSACTION QUOTIDIENNE'!$C$5:$C$32000,D$53)</f>
        <v>0</v>
      </c>
      <c r="E97" s="67">
        <f>SUMIFS('TRANSACTION QUOTIDIENNE'!$I$5:$I$32000,'TRANSACTION QUOTIDIENNE'!$F$5:$F$32000,$A97,'TRANSACTION QUOTIDIENNE'!$C$5:$C$32000,E$53)</f>
        <v>0</v>
      </c>
      <c r="F97" s="67">
        <f>SUMIFS('TRANSACTION QUOTIDIENNE'!$I$5:$I$32000,'TRANSACTION QUOTIDIENNE'!$F$5:$F$32000,$A97,'TRANSACTION QUOTIDIENNE'!$C$5:$C$32000,F$53)</f>
        <v>0</v>
      </c>
      <c r="G97" s="67">
        <f>SUMIFS('TRANSACTION QUOTIDIENNE'!$I$5:$I$32000,'TRANSACTION QUOTIDIENNE'!$F$5:$F$32000,$A97,'TRANSACTION QUOTIDIENNE'!$C$5:$C$32000,G$53)</f>
        <v>0</v>
      </c>
      <c r="H97" s="67">
        <f>SUMIFS('TRANSACTION QUOTIDIENNE'!$I$5:$I$32000,'TRANSACTION QUOTIDIENNE'!$F$5:$F$32000,$A97,'TRANSACTION QUOTIDIENNE'!$C$5:$C$32000,H$53)</f>
        <v>0</v>
      </c>
      <c r="I97" s="67">
        <f>SUMIFS('TRANSACTION QUOTIDIENNE'!$I$5:$I$32000,'TRANSACTION QUOTIDIENNE'!$F$5:$F$32000,$A97,'TRANSACTION QUOTIDIENNE'!$C$5:$C$32000,I$53)</f>
        <v>0</v>
      </c>
      <c r="J97" s="67">
        <f>SUMIFS('TRANSACTION QUOTIDIENNE'!$I$5:$I$32000,'TRANSACTION QUOTIDIENNE'!$F$5:$F$32000,$A97,'TRANSACTION QUOTIDIENNE'!$C$5:$C$32000,J$53)</f>
        <v>0</v>
      </c>
      <c r="K97" s="67">
        <f>SUMIFS('TRANSACTION QUOTIDIENNE'!$I$5:$I$32000,'TRANSACTION QUOTIDIENNE'!$F$5:$F$32000,$A97,'TRANSACTION QUOTIDIENNE'!$C$5:$C$32000,K$53)</f>
        <v>0</v>
      </c>
      <c r="L97" s="67">
        <f>SUMIFS('TRANSACTION QUOTIDIENNE'!$I$5:$I$32000,'TRANSACTION QUOTIDIENNE'!$F$5:$F$32000,$A97,'TRANSACTION QUOTIDIENNE'!$C$5:$C$32000,L$53)</f>
        <v>0</v>
      </c>
      <c r="M97" s="67">
        <f>SUMIFS('TRANSACTION QUOTIDIENNE'!$I$5:$I$32000,'TRANSACTION QUOTIDIENNE'!$F$5:$F$32000,$A97,'TRANSACTION QUOTIDIENNE'!$C$5:$C$32000,M$53)</f>
        <v>0</v>
      </c>
      <c r="N97" s="71">
        <f t="shared" si="3"/>
        <v>0</v>
      </c>
      <c r="O97" s="71">
        <f t="shared" si="4"/>
        <v>0</v>
      </c>
    </row>
    <row r="98" spans="1:15" x14ac:dyDescent="0.3">
      <c r="A98" s="69">
        <f>CATEGORIE!D51</f>
        <v>0</v>
      </c>
      <c r="B98" s="67">
        <f>SUMIFS('TRANSACTION QUOTIDIENNE'!$I$5:$I$32000,'TRANSACTION QUOTIDIENNE'!$F$5:$F$32000,$A98,'TRANSACTION QUOTIDIENNE'!$C$5:$C$32000,B$53)</f>
        <v>0</v>
      </c>
      <c r="C98" s="67">
        <f>SUMIFS('TRANSACTION QUOTIDIENNE'!$I$5:$I$32000,'TRANSACTION QUOTIDIENNE'!$F$5:$F$32000,$A98,'TRANSACTION QUOTIDIENNE'!$C$5:$C$32000,C$53)</f>
        <v>0</v>
      </c>
      <c r="D98" s="67">
        <f>SUMIFS('TRANSACTION QUOTIDIENNE'!$I$5:$I$32000,'TRANSACTION QUOTIDIENNE'!$F$5:$F$32000,$A98,'TRANSACTION QUOTIDIENNE'!$C$5:$C$32000,D$53)</f>
        <v>0</v>
      </c>
      <c r="E98" s="67">
        <f>SUMIFS('TRANSACTION QUOTIDIENNE'!$I$5:$I$32000,'TRANSACTION QUOTIDIENNE'!$F$5:$F$32000,$A98,'TRANSACTION QUOTIDIENNE'!$C$5:$C$32000,E$53)</f>
        <v>0</v>
      </c>
      <c r="F98" s="67">
        <f>SUMIFS('TRANSACTION QUOTIDIENNE'!$I$5:$I$32000,'TRANSACTION QUOTIDIENNE'!$F$5:$F$32000,$A98,'TRANSACTION QUOTIDIENNE'!$C$5:$C$32000,F$53)</f>
        <v>0</v>
      </c>
      <c r="G98" s="67">
        <f>SUMIFS('TRANSACTION QUOTIDIENNE'!$I$5:$I$32000,'TRANSACTION QUOTIDIENNE'!$F$5:$F$32000,$A98,'TRANSACTION QUOTIDIENNE'!$C$5:$C$32000,G$53)</f>
        <v>0</v>
      </c>
      <c r="H98" s="67">
        <f>SUMIFS('TRANSACTION QUOTIDIENNE'!$I$5:$I$32000,'TRANSACTION QUOTIDIENNE'!$F$5:$F$32000,$A98,'TRANSACTION QUOTIDIENNE'!$C$5:$C$32000,H$53)</f>
        <v>0</v>
      </c>
      <c r="I98" s="67">
        <f>SUMIFS('TRANSACTION QUOTIDIENNE'!$I$5:$I$32000,'TRANSACTION QUOTIDIENNE'!$F$5:$F$32000,$A98,'TRANSACTION QUOTIDIENNE'!$C$5:$C$32000,I$53)</f>
        <v>0</v>
      </c>
      <c r="J98" s="67">
        <f>SUMIFS('TRANSACTION QUOTIDIENNE'!$I$5:$I$32000,'TRANSACTION QUOTIDIENNE'!$F$5:$F$32000,$A98,'TRANSACTION QUOTIDIENNE'!$C$5:$C$32000,J$53)</f>
        <v>0</v>
      </c>
      <c r="K98" s="67">
        <f>SUMIFS('TRANSACTION QUOTIDIENNE'!$I$5:$I$32000,'TRANSACTION QUOTIDIENNE'!$F$5:$F$32000,$A98,'TRANSACTION QUOTIDIENNE'!$C$5:$C$32000,K$53)</f>
        <v>0</v>
      </c>
      <c r="L98" s="67">
        <f>SUMIFS('TRANSACTION QUOTIDIENNE'!$I$5:$I$32000,'TRANSACTION QUOTIDIENNE'!$F$5:$F$32000,$A98,'TRANSACTION QUOTIDIENNE'!$C$5:$C$32000,L$53)</f>
        <v>0</v>
      </c>
      <c r="M98" s="67">
        <f>SUMIFS('TRANSACTION QUOTIDIENNE'!$I$5:$I$32000,'TRANSACTION QUOTIDIENNE'!$F$5:$F$32000,$A98,'TRANSACTION QUOTIDIENNE'!$C$5:$C$32000,M$53)</f>
        <v>0</v>
      </c>
      <c r="N98" s="71">
        <f t="shared" si="3"/>
        <v>0</v>
      </c>
      <c r="O98" s="71">
        <f t="shared" si="4"/>
        <v>0</v>
      </c>
    </row>
    <row r="99" spans="1:15" x14ac:dyDescent="0.3">
      <c r="A99" s="69">
        <f>CATEGORIE!D52</f>
        <v>0</v>
      </c>
      <c r="B99" s="67">
        <f>SUMIFS('TRANSACTION QUOTIDIENNE'!$I$5:$I$32000,'TRANSACTION QUOTIDIENNE'!$F$5:$F$32000,$A99,'TRANSACTION QUOTIDIENNE'!$C$5:$C$32000,B$53)</f>
        <v>0</v>
      </c>
      <c r="C99" s="67">
        <f>SUMIFS('TRANSACTION QUOTIDIENNE'!$I$5:$I$32000,'TRANSACTION QUOTIDIENNE'!$F$5:$F$32000,$A99,'TRANSACTION QUOTIDIENNE'!$C$5:$C$32000,C$53)</f>
        <v>0</v>
      </c>
      <c r="D99" s="67">
        <f>SUMIFS('TRANSACTION QUOTIDIENNE'!$I$5:$I$32000,'TRANSACTION QUOTIDIENNE'!$F$5:$F$32000,$A99,'TRANSACTION QUOTIDIENNE'!$C$5:$C$32000,D$53)</f>
        <v>0</v>
      </c>
      <c r="E99" s="67">
        <f>SUMIFS('TRANSACTION QUOTIDIENNE'!$I$5:$I$32000,'TRANSACTION QUOTIDIENNE'!$F$5:$F$32000,$A99,'TRANSACTION QUOTIDIENNE'!$C$5:$C$32000,E$53)</f>
        <v>0</v>
      </c>
      <c r="F99" s="67">
        <f>SUMIFS('TRANSACTION QUOTIDIENNE'!$I$5:$I$32000,'TRANSACTION QUOTIDIENNE'!$F$5:$F$32000,$A99,'TRANSACTION QUOTIDIENNE'!$C$5:$C$32000,F$53)</f>
        <v>0</v>
      </c>
      <c r="G99" s="67">
        <f>SUMIFS('TRANSACTION QUOTIDIENNE'!$I$5:$I$32000,'TRANSACTION QUOTIDIENNE'!$F$5:$F$32000,$A99,'TRANSACTION QUOTIDIENNE'!$C$5:$C$32000,G$53)</f>
        <v>0</v>
      </c>
      <c r="H99" s="67">
        <f>SUMIFS('TRANSACTION QUOTIDIENNE'!$I$5:$I$32000,'TRANSACTION QUOTIDIENNE'!$F$5:$F$32000,$A99,'TRANSACTION QUOTIDIENNE'!$C$5:$C$32000,H$53)</f>
        <v>0</v>
      </c>
      <c r="I99" s="67">
        <f>SUMIFS('TRANSACTION QUOTIDIENNE'!$I$5:$I$32000,'TRANSACTION QUOTIDIENNE'!$F$5:$F$32000,$A99,'TRANSACTION QUOTIDIENNE'!$C$5:$C$32000,I$53)</f>
        <v>0</v>
      </c>
      <c r="J99" s="67">
        <f>SUMIFS('TRANSACTION QUOTIDIENNE'!$I$5:$I$32000,'TRANSACTION QUOTIDIENNE'!$F$5:$F$32000,$A99,'TRANSACTION QUOTIDIENNE'!$C$5:$C$32000,J$53)</f>
        <v>0</v>
      </c>
      <c r="K99" s="67">
        <f>SUMIFS('TRANSACTION QUOTIDIENNE'!$I$5:$I$32000,'TRANSACTION QUOTIDIENNE'!$F$5:$F$32000,$A99,'TRANSACTION QUOTIDIENNE'!$C$5:$C$32000,K$53)</f>
        <v>0</v>
      </c>
      <c r="L99" s="67">
        <f>SUMIFS('TRANSACTION QUOTIDIENNE'!$I$5:$I$32000,'TRANSACTION QUOTIDIENNE'!$F$5:$F$32000,$A99,'TRANSACTION QUOTIDIENNE'!$C$5:$C$32000,L$53)</f>
        <v>0</v>
      </c>
      <c r="M99" s="67">
        <f>SUMIFS('TRANSACTION QUOTIDIENNE'!$I$5:$I$32000,'TRANSACTION QUOTIDIENNE'!$F$5:$F$32000,$A99,'TRANSACTION QUOTIDIENNE'!$C$5:$C$32000,M$53)</f>
        <v>0</v>
      </c>
      <c r="N99" s="71">
        <f t="shared" si="3"/>
        <v>0</v>
      </c>
      <c r="O99" s="71">
        <f t="shared" si="4"/>
        <v>0</v>
      </c>
    </row>
    <row r="100" spans="1:15" x14ac:dyDescent="0.3">
      <c r="A100" s="69">
        <f>CATEGORIE!D53</f>
        <v>0</v>
      </c>
      <c r="B100" s="67">
        <f>SUMIFS('TRANSACTION QUOTIDIENNE'!$I$5:$I$32000,'TRANSACTION QUOTIDIENNE'!$F$5:$F$32000,$A100,'TRANSACTION QUOTIDIENNE'!$C$5:$C$32000,B$53)</f>
        <v>0</v>
      </c>
      <c r="C100" s="67">
        <f>SUMIFS('TRANSACTION QUOTIDIENNE'!$I$5:$I$32000,'TRANSACTION QUOTIDIENNE'!$F$5:$F$32000,$A100,'TRANSACTION QUOTIDIENNE'!$C$5:$C$32000,C$53)</f>
        <v>0</v>
      </c>
      <c r="D100" s="67">
        <f>SUMIFS('TRANSACTION QUOTIDIENNE'!$I$5:$I$32000,'TRANSACTION QUOTIDIENNE'!$F$5:$F$32000,$A100,'TRANSACTION QUOTIDIENNE'!$C$5:$C$32000,D$53)</f>
        <v>0</v>
      </c>
      <c r="E100" s="67">
        <f>SUMIFS('TRANSACTION QUOTIDIENNE'!$I$5:$I$32000,'TRANSACTION QUOTIDIENNE'!$F$5:$F$32000,$A100,'TRANSACTION QUOTIDIENNE'!$C$5:$C$32000,E$53)</f>
        <v>0</v>
      </c>
      <c r="F100" s="67">
        <f>SUMIFS('TRANSACTION QUOTIDIENNE'!$I$5:$I$32000,'TRANSACTION QUOTIDIENNE'!$F$5:$F$32000,$A100,'TRANSACTION QUOTIDIENNE'!$C$5:$C$32000,F$53)</f>
        <v>0</v>
      </c>
      <c r="G100" s="67">
        <f>SUMIFS('TRANSACTION QUOTIDIENNE'!$I$5:$I$32000,'TRANSACTION QUOTIDIENNE'!$F$5:$F$32000,$A100,'TRANSACTION QUOTIDIENNE'!$C$5:$C$32000,G$53)</f>
        <v>0</v>
      </c>
      <c r="H100" s="67">
        <f>SUMIFS('TRANSACTION QUOTIDIENNE'!$I$5:$I$32000,'TRANSACTION QUOTIDIENNE'!$F$5:$F$32000,$A100,'TRANSACTION QUOTIDIENNE'!$C$5:$C$32000,H$53)</f>
        <v>0</v>
      </c>
      <c r="I100" s="67">
        <f>SUMIFS('TRANSACTION QUOTIDIENNE'!$I$5:$I$32000,'TRANSACTION QUOTIDIENNE'!$F$5:$F$32000,$A100,'TRANSACTION QUOTIDIENNE'!$C$5:$C$32000,I$53)</f>
        <v>0</v>
      </c>
      <c r="J100" s="67">
        <f>SUMIFS('TRANSACTION QUOTIDIENNE'!$I$5:$I$32000,'TRANSACTION QUOTIDIENNE'!$F$5:$F$32000,$A100,'TRANSACTION QUOTIDIENNE'!$C$5:$C$32000,J$53)</f>
        <v>0</v>
      </c>
      <c r="K100" s="67">
        <f>SUMIFS('TRANSACTION QUOTIDIENNE'!$I$5:$I$32000,'TRANSACTION QUOTIDIENNE'!$F$5:$F$32000,$A100,'TRANSACTION QUOTIDIENNE'!$C$5:$C$32000,K$53)</f>
        <v>0</v>
      </c>
      <c r="L100" s="67">
        <f>SUMIFS('TRANSACTION QUOTIDIENNE'!$I$5:$I$32000,'TRANSACTION QUOTIDIENNE'!$F$5:$F$32000,$A100,'TRANSACTION QUOTIDIENNE'!$C$5:$C$32000,L$53)</f>
        <v>0</v>
      </c>
      <c r="M100" s="67">
        <f>SUMIFS('TRANSACTION QUOTIDIENNE'!$I$5:$I$32000,'TRANSACTION QUOTIDIENNE'!$F$5:$F$32000,$A100,'TRANSACTION QUOTIDIENNE'!$C$5:$C$32000,M$53)</f>
        <v>0</v>
      </c>
      <c r="N100" s="71">
        <f t="shared" si="3"/>
        <v>0</v>
      </c>
      <c r="O100" s="71">
        <f t="shared" si="4"/>
        <v>0</v>
      </c>
    </row>
    <row r="101" spans="1:15" x14ac:dyDescent="0.3">
      <c r="A101" s="69">
        <f>CATEGORIE!D54</f>
        <v>0</v>
      </c>
      <c r="B101" s="67">
        <f>SUMIFS('TRANSACTION QUOTIDIENNE'!$I$5:$I$32000,'TRANSACTION QUOTIDIENNE'!$F$5:$F$32000,$A101,'TRANSACTION QUOTIDIENNE'!$C$5:$C$32000,B$53)</f>
        <v>0</v>
      </c>
      <c r="C101" s="67">
        <f>SUMIFS('TRANSACTION QUOTIDIENNE'!$I$5:$I$32000,'TRANSACTION QUOTIDIENNE'!$F$5:$F$32000,$A101,'TRANSACTION QUOTIDIENNE'!$C$5:$C$32000,C$53)</f>
        <v>0</v>
      </c>
      <c r="D101" s="67">
        <f>SUMIFS('TRANSACTION QUOTIDIENNE'!$I$5:$I$32000,'TRANSACTION QUOTIDIENNE'!$F$5:$F$32000,$A101,'TRANSACTION QUOTIDIENNE'!$C$5:$C$32000,D$53)</f>
        <v>0</v>
      </c>
      <c r="E101" s="67">
        <f>SUMIFS('TRANSACTION QUOTIDIENNE'!$I$5:$I$32000,'TRANSACTION QUOTIDIENNE'!$F$5:$F$32000,$A101,'TRANSACTION QUOTIDIENNE'!$C$5:$C$32000,E$53)</f>
        <v>0</v>
      </c>
      <c r="F101" s="67">
        <f>SUMIFS('TRANSACTION QUOTIDIENNE'!$I$5:$I$32000,'TRANSACTION QUOTIDIENNE'!$F$5:$F$32000,$A101,'TRANSACTION QUOTIDIENNE'!$C$5:$C$32000,F$53)</f>
        <v>0</v>
      </c>
      <c r="G101" s="67">
        <f>SUMIFS('TRANSACTION QUOTIDIENNE'!$I$5:$I$32000,'TRANSACTION QUOTIDIENNE'!$F$5:$F$32000,$A101,'TRANSACTION QUOTIDIENNE'!$C$5:$C$32000,G$53)</f>
        <v>0</v>
      </c>
      <c r="H101" s="67">
        <f>SUMIFS('TRANSACTION QUOTIDIENNE'!$I$5:$I$32000,'TRANSACTION QUOTIDIENNE'!$F$5:$F$32000,$A101,'TRANSACTION QUOTIDIENNE'!$C$5:$C$32000,H$53)</f>
        <v>0</v>
      </c>
      <c r="I101" s="67">
        <f>SUMIFS('TRANSACTION QUOTIDIENNE'!$I$5:$I$32000,'TRANSACTION QUOTIDIENNE'!$F$5:$F$32000,$A101,'TRANSACTION QUOTIDIENNE'!$C$5:$C$32000,I$53)</f>
        <v>0</v>
      </c>
      <c r="J101" s="67">
        <f>SUMIFS('TRANSACTION QUOTIDIENNE'!$I$5:$I$32000,'TRANSACTION QUOTIDIENNE'!$F$5:$F$32000,$A101,'TRANSACTION QUOTIDIENNE'!$C$5:$C$32000,J$53)</f>
        <v>0</v>
      </c>
      <c r="K101" s="67">
        <f>SUMIFS('TRANSACTION QUOTIDIENNE'!$I$5:$I$32000,'TRANSACTION QUOTIDIENNE'!$F$5:$F$32000,$A101,'TRANSACTION QUOTIDIENNE'!$C$5:$C$32000,K$53)</f>
        <v>0</v>
      </c>
      <c r="L101" s="67">
        <f>SUMIFS('TRANSACTION QUOTIDIENNE'!$I$5:$I$32000,'TRANSACTION QUOTIDIENNE'!$F$5:$F$32000,$A101,'TRANSACTION QUOTIDIENNE'!$C$5:$C$32000,L$53)</f>
        <v>0</v>
      </c>
      <c r="M101" s="67">
        <f>SUMIFS('TRANSACTION QUOTIDIENNE'!$I$5:$I$32000,'TRANSACTION QUOTIDIENNE'!$F$5:$F$32000,$A101,'TRANSACTION QUOTIDIENNE'!$C$5:$C$32000,M$53)</f>
        <v>0</v>
      </c>
      <c r="N101" s="71">
        <f t="shared" si="3"/>
        <v>0</v>
      </c>
      <c r="O101" s="71">
        <f t="shared" si="4"/>
        <v>0</v>
      </c>
    </row>
    <row r="102" spans="1:15" x14ac:dyDescent="0.3">
      <c r="A102" s="69">
        <f>CATEGORIE!D55</f>
        <v>0</v>
      </c>
      <c r="B102" s="67">
        <f>SUMIFS('TRANSACTION QUOTIDIENNE'!$I$5:$I$32000,'TRANSACTION QUOTIDIENNE'!$F$5:$F$32000,$A102,'TRANSACTION QUOTIDIENNE'!$C$5:$C$32000,B$53)</f>
        <v>0</v>
      </c>
      <c r="C102" s="67">
        <f>SUMIFS('TRANSACTION QUOTIDIENNE'!$I$5:$I$32000,'TRANSACTION QUOTIDIENNE'!$F$5:$F$32000,$A102,'TRANSACTION QUOTIDIENNE'!$C$5:$C$32000,C$53)</f>
        <v>0</v>
      </c>
      <c r="D102" s="67">
        <f>SUMIFS('TRANSACTION QUOTIDIENNE'!$I$5:$I$32000,'TRANSACTION QUOTIDIENNE'!$F$5:$F$32000,$A102,'TRANSACTION QUOTIDIENNE'!$C$5:$C$32000,D$53)</f>
        <v>0</v>
      </c>
      <c r="E102" s="67">
        <f>SUMIFS('TRANSACTION QUOTIDIENNE'!$I$5:$I$32000,'TRANSACTION QUOTIDIENNE'!$F$5:$F$32000,$A102,'TRANSACTION QUOTIDIENNE'!$C$5:$C$32000,E$53)</f>
        <v>0</v>
      </c>
      <c r="F102" s="67">
        <f>SUMIFS('TRANSACTION QUOTIDIENNE'!$I$5:$I$32000,'TRANSACTION QUOTIDIENNE'!$F$5:$F$32000,$A102,'TRANSACTION QUOTIDIENNE'!$C$5:$C$32000,F$53)</f>
        <v>0</v>
      </c>
      <c r="G102" s="67">
        <f>SUMIFS('TRANSACTION QUOTIDIENNE'!$I$5:$I$32000,'TRANSACTION QUOTIDIENNE'!$F$5:$F$32000,$A102,'TRANSACTION QUOTIDIENNE'!$C$5:$C$32000,G$53)</f>
        <v>0</v>
      </c>
      <c r="H102" s="67">
        <f>SUMIFS('TRANSACTION QUOTIDIENNE'!$I$5:$I$32000,'TRANSACTION QUOTIDIENNE'!$F$5:$F$32000,$A102,'TRANSACTION QUOTIDIENNE'!$C$5:$C$32000,H$53)</f>
        <v>0</v>
      </c>
      <c r="I102" s="67">
        <f>SUMIFS('TRANSACTION QUOTIDIENNE'!$I$5:$I$32000,'TRANSACTION QUOTIDIENNE'!$F$5:$F$32000,$A102,'TRANSACTION QUOTIDIENNE'!$C$5:$C$32000,I$53)</f>
        <v>0</v>
      </c>
      <c r="J102" s="67">
        <f>SUMIFS('TRANSACTION QUOTIDIENNE'!$I$5:$I$32000,'TRANSACTION QUOTIDIENNE'!$F$5:$F$32000,$A102,'TRANSACTION QUOTIDIENNE'!$C$5:$C$32000,J$53)</f>
        <v>0</v>
      </c>
      <c r="K102" s="67">
        <f>SUMIFS('TRANSACTION QUOTIDIENNE'!$I$5:$I$32000,'TRANSACTION QUOTIDIENNE'!$F$5:$F$32000,$A102,'TRANSACTION QUOTIDIENNE'!$C$5:$C$32000,K$53)</f>
        <v>0</v>
      </c>
      <c r="L102" s="67">
        <f>SUMIFS('TRANSACTION QUOTIDIENNE'!$I$5:$I$32000,'TRANSACTION QUOTIDIENNE'!$F$5:$F$32000,$A102,'TRANSACTION QUOTIDIENNE'!$C$5:$C$32000,L$53)</f>
        <v>0</v>
      </c>
      <c r="M102" s="67">
        <f>SUMIFS('TRANSACTION QUOTIDIENNE'!$I$5:$I$32000,'TRANSACTION QUOTIDIENNE'!$F$5:$F$32000,$A102,'TRANSACTION QUOTIDIENNE'!$C$5:$C$32000,M$53)</f>
        <v>0</v>
      </c>
      <c r="N102" s="71">
        <f t="shared" si="3"/>
        <v>0</v>
      </c>
      <c r="O102" s="71">
        <f t="shared" si="4"/>
        <v>0</v>
      </c>
    </row>
    <row r="103" spans="1:15" x14ac:dyDescent="0.3">
      <c r="A103" s="69">
        <f>CATEGORIE!D56</f>
        <v>0</v>
      </c>
      <c r="B103" s="67">
        <f>SUMIFS('TRANSACTION QUOTIDIENNE'!$I$5:$I$32000,'TRANSACTION QUOTIDIENNE'!$F$5:$F$32000,$A103,'TRANSACTION QUOTIDIENNE'!$C$5:$C$32000,B$53)</f>
        <v>0</v>
      </c>
      <c r="C103" s="67">
        <f>SUMIFS('TRANSACTION QUOTIDIENNE'!$I$5:$I$32000,'TRANSACTION QUOTIDIENNE'!$F$5:$F$32000,$A103,'TRANSACTION QUOTIDIENNE'!$C$5:$C$32000,C$53)</f>
        <v>0</v>
      </c>
      <c r="D103" s="67">
        <f>SUMIFS('TRANSACTION QUOTIDIENNE'!$I$5:$I$32000,'TRANSACTION QUOTIDIENNE'!$F$5:$F$32000,$A103,'TRANSACTION QUOTIDIENNE'!$C$5:$C$32000,D$53)</f>
        <v>0</v>
      </c>
      <c r="E103" s="67">
        <f>SUMIFS('TRANSACTION QUOTIDIENNE'!$I$5:$I$32000,'TRANSACTION QUOTIDIENNE'!$F$5:$F$32000,$A103,'TRANSACTION QUOTIDIENNE'!$C$5:$C$32000,E$53)</f>
        <v>0</v>
      </c>
      <c r="F103" s="67">
        <f>SUMIFS('TRANSACTION QUOTIDIENNE'!$I$5:$I$32000,'TRANSACTION QUOTIDIENNE'!$F$5:$F$32000,$A103,'TRANSACTION QUOTIDIENNE'!$C$5:$C$32000,F$53)</f>
        <v>0</v>
      </c>
      <c r="G103" s="67">
        <f>SUMIFS('TRANSACTION QUOTIDIENNE'!$I$5:$I$32000,'TRANSACTION QUOTIDIENNE'!$F$5:$F$32000,$A103,'TRANSACTION QUOTIDIENNE'!$C$5:$C$32000,G$53)</f>
        <v>0</v>
      </c>
      <c r="H103" s="67">
        <f>SUMIFS('TRANSACTION QUOTIDIENNE'!$I$5:$I$32000,'TRANSACTION QUOTIDIENNE'!$F$5:$F$32000,$A103,'TRANSACTION QUOTIDIENNE'!$C$5:$C$32000,H$53)</f>
        <v>0</v>
      </c>
      <c r="I103" s="67">
        <f>SUMIFS('TRANSACTION QUOTIDIENNE'!$I$5:$I$32000,'TRANSACTION QUOTIDIENNE'!$F$5:$F$32000,$A103,'TRANSACTION QUOTIDIENNE'!$C$5:$C$32000,I$53)</f>
        <v>0</v>
      </c>
      <c r="J103" s="67">
        <f>SUMIFS('TRANSACTION QUOTIDIENNE'!$I$5:$I$32000,'TRANSACTION QUOTIDIENNE'!$F$5:$F$32000,$A103,'TRANSACTION QUOTIDIENNE'!$C$5:$C$32000,J$53)</f>
        <v>0</v>
      </c>
      <c r="K103" s="67">
        <f>SUMIFS('TRANSACTION QUOTIDIENNE'!$I$5:$I$32000,'TRANSACTION QUOTIDIENNE'!$F$5:$F$32000,$A103,'TRANSACTION QUOTIDIENNE'!$C$5:$C$32000,K$53)</f>
        <v>0</v>
      </c>
      <c r="L103" s="67">
        <f>SUMIFS('TRANSACTION QUOTIDIENNE'!$I$5:$I$32000,'TRANSACTION QUOTIDIENNE'!$F$5:$F$32000,$A103,'TRANSACTION QUOTIDIENNE'!$C$5:$C$32000,L$53)</f>
        <v>0</v>
      </c>
      <c r="M103" s="67">
        <f>SUMIFS('TRANSACTION QUOTIDIENNE'!$I$5:$I$32000,'TRANSACTION QUOTIDIENNE'!$F$5:$F$32000,$A103,'TRANSACTION QUOTIDIENNE'!$C$5:$C$32000,M$53)</f>
        <v>0</v>
      </c>
      <c r="N103" s="71">
        <f t="shared" si="3"/>
        <v>0</v>
      </c>
      <c r="O103" s="71">
        <f t="shared" si="4"/>
        <v>0</v>
      </c>
    </row>
    <row r="104" spans="1:15" x14ac:dyDescent="0.3">
      <c r="A104" s="69">
        <f>CATEGORIE!D57</f>
        <v>0</v>
      </c>
      <c r="B104" s="67">
        <f>SUMIFS('TRANSACTION QUOTIDIENNE'!$I$5:$I$32000,'TRANSACTION QUOTIDIENNE'!$F$5:$F$32000,$A104,'TRANSACTION QUOTIDIENNE'!$C$5:$C$32000,B$53)</f>
        <v>0</v>
      </c>
      <c r="C104" s="67">
        <f>SUMIFS('TRANSACTION QUOTIDIENNE'!$I$5:$I$32000,'TRANSACTION QUOTIDIENNE'!$F$5:$F$32000,$A104,'TRANSACTION QUOTIDIENNE'!$C$5:$C$32000,C$53)</f>
        <v>0</v>
      </c>
      <c r="D104" s="67">
        <f>SUMIFS('TRANSACTION QUOTIDIENNE'!$I$5:$I$32000,'TRANSACTION QUOTIDIENNE'!$F$5:$F$32000,$A104,'TRANSACTION QUOTIDIENNE'!$C$5:$C$32000,D$53)</f>
        <v>0</v>
      </c>
      <c r="E104" s="67">
        <f>SUMIFS('TRANSACTION QUOTIDIENNE'!$I$5:$I$32000,'TRANSACTION QUOTIDIENNE'!$F$5:$F$32000,$A104,'TRANSACTION QUOTIDIENNE'!$C$5:$C$32000,E$53)</f>
        <v>0</v>
      </c>
      <c r="F104" s="67">
        <f>SUMIFS('TRANSACTION QUOTIDIENNE'!$I$5:$I$32000,'TRANSACTION QUOTIDIENNE'!$F$5:$F$32000,$A104,'TRANSACTION QUOTIDIENNE'!$C$5:$C$32000,F$53)</f>
        <v>0</v>
      </c>
      <c r="G104" s="67">
        <f>SUMIFS('TRANSACTION QUOTIDIENNE'!$I$5:$I$32000,'TRANSACTION QUOTIDIENNE'!$F$5:$F$32000,$A104,'TRANSACTION QUOTIDIENNE'!$C$5:$C$32000,G$53)</f>
        <v>0</v>
      </c>
      <c r="H104" s="67">
        <f>SUMIFS('TRANSACTION QUOTIDIENNE'!$I$5:$I$32000,'TRANSACTION QUOTIDIENNE'!$F$5:$F$32000,$A104,'TRANSACTION QUOTIDIENNE'!$C$5:$C$32000,H$53)</f>
        <v>0</v>
      </c>
      <c r="I104" s="67">
        <f>SUMIFS('TRANSACTION QUOTIDIENNE'!$I$5:$I$32000,'TRANSACTION QUOTIDIENNE'!$F$5:$F$32000,$A104,'TRANSACTION QUOTIDIENNE'!$C$5:$C$32000,I$53)</f>
        <v>0</v>
      </c>
      <c r="J104" s="67">
        <f>SUMIFS('TRANSACTION QUOTIDIENNE'!$I$5:$I$32000,'TRANSACTION QUOTIDIENNE'!$F$5:$F$32000,$A104,'TRANSACTION QUOTIDIENNE'!$C$5:$C$32000,J$53)</f>
        <v>0</v>
      </c>
      <c r="K104" s="67">
        <f>SUMIFS('TRANSACTION QUOTIDIENNE'!$I$5:$I$32000,'TRANSACTION QUOTIDIENNE'!$F$5:$F$32000,$A104,'TRANSACTION QUOTIDIENNE'!$C$5:$C$32000,K$53)</f>
        <v>0</v>
      </c>
      <c r="L104" s="67">
        <f>SUMIFS('TRANSACTION QUOTIDIENNE'!$I$5:$I$32000,'TRANSACTION QUOTIDIENNE'!$F$5:$F$32000,$A104,'TRANSACTION QUOTIDIENNE'!$C$5:$C$32000,L$53)</f>
        <v>0</v>
      </c>
      <c r="M104" s="67">
        <f>SUMIFS('TRANSACTION QUOTIDIENNE'!$I$5:$I$32000,'TRANSACTION QUOTIDIENNE'!$F$5:$F$32000,$A104,'TRANSACTION QUOTIDIENNE'!$C$5:$C$32000,M$53)</f>
        <v>0</v>
      </c>
      <c r="N104" s="71">
        <f t="shared" si="3"/>
        <v>0</v>
      </c>
      <c r="O104" s="71">
        <f t="shared" si="4"/>
        <v>0</v>
      </c>
    </row>
  </sheetData>
  <mergeCells count="4">
    <mergeCell ref="A2:C4"/>
    <mergeCell ref="A22:O23"/>
    <mergeCell ref="A51:O52"/>
    <mergeCell ref="A79:O80"/>
  </mergeCells>
  <dataValidations count="1">
    <dataValidation type="list" allowBlank="1" showInputMessage="1" showErrorMessage="1" sqref="B6" xr:uid="{E17A5A8F-0C80-4ACB-A6B1-8F31A454193F}">
      <formula1>$B$24:$M$24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6474FD3-9669-466A-A1FF-1D6FFAA9D425}">
          <x14:formula1>
            <xm:f>'TRANSACTION QUOTIDIENNE'!$D$5:$D$1004</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F5F0-8013-4BE1-B389-B51AE3D15089}">
  <dimension ref="A1:C44"/>
  <sheetViews>
    <sheetView showGridLines="0" zoomScale="80" zoomScaleNormal="80" workbookViewId="0">
      <selection activeCell="C33" sqref="C33"/>
    </sheetView>
  </sheetViews>
  <sheetFormatPr defaultRowHeight="14.4" x14ac:dyDescent="0.3"/>
  <cols>
    <col min="1" max="1" width="28.21875" customWidth="1"/>
    <col min="2" max="2" width="50" customWidth="1"/>
    <col min="3" max="3" width="34.33203125" customWidth="1"/>
  </cols>
  <sheetData>
    <row r="1" spans="1:3" ht="15.6" x14ac:dyDescent="0.3">
      <c r="C1" s="78" t="s">
        <v>97</v>
      </c>
    </row>
    <row r="2" spans="1:3" ht="15.6" x14ac:dyDescent="0.3">
      <c r="C2" s="78" t="s">
        <v>105</v>
      </c>
    </row>
    <row r="3" spans="1:3" ht="15.6" x14ac:dyDescent="0.3">
      <c r="C3" s="78" t="s">
        <v>98</v>
      </c>
    </row>
    <row r="5" spans="1:3" ht="15.6" x14ac:dyDescent="0.3">
      <c r="A5" s="77" t="s">
        <v>99</v>
      </c>
    </row>
    <row r="6" spans="1:3" x14ac:dyDescent="0.3">
      <c r="B6" s="46" t="str">
        <f>CATEGORIE!D7</f>
        <v>VENTE DE CHEMISE</v>
      </c>
      <c r="C6" s="79">
        <f>SUMIFS('TRANSACTION QUOTIDIENNE'!$I$5:$I$1048576,'TRANSACTION QUOTIDIENNE'!$F$5:$F$1048576,'Etat Financier'!B6)</f>
        <v>52500</v>
      </c>
    </row>
    <row r="7" spans="1:3" x14ac:dyDescent="0.3">
      <c r="B7" s="46" t="str">
        <f>CATEGORIE!D8</f>
        <v>VENTE DE TEE-SHIRT</v>
      </c>
      <c r="C7" s="79">
        <f>SUMIFS('TRANSACTION QUOTIDIENNE'!$I$5:$I$1048576,'TRANSACTION QUOTIDIENNE'!$F$5:$F$1048576,'Etat Financier'!B7)</f>
        <v>100500</v>
      </c>
    </row>
    <row r="8" spans="1:3" x14ac:dyDescent="0.3">
      <c r="B8" s="46" t="str">
        <f>CATEGORIE!D9</f>
        <v>VENTE DE CHAUSSURE</v>
      </c>
      <c r="C8" s="79">
        <f>SUMIFS('TRANSACTION QUOTIDIENNE'!$I$5:$I$1048576,'TRANSACTION QUOTIDIENNE'!$F$5:$F$1048576,'Etat Financier'!B8)</f>
        <v>79000</v>
      </c>
    </row>
    <row r="9" spans="1:3" x14ac:dyDescent="0.3">
      <c r="B9" s="46" t="str">
        <f>CATEGORIE!D10</f>
        <v>VENTE DE CHAUSSETTE</v>
      </c>
      <c r="C9" s="79">
        <f>SUMIFS('TRANSACTION QUOTIDIENNE'!$I$5:$I$1048576,'TRANSACTION QUOTIDIENNE'!$F$5:$F$1048576,'Etat Financier'!B9)</f>
        <v>7500</v>
      </c>
    </row>
    <row r="10" spans="1:3" x14ac:dyDescent="0.3">
      <c r="B10" s="46" t="str">
        <f>CATEGORIE!D11</f>
        <v>VENTE D'ABAYA</v>
      </c>
      <c r="C10" s="79">
        <f>SUMIFS('TRANSACTION QUOTIDIENNE'!$I$5:$I$1048576,'TRANSACTION QUOTIDIENNE'!$F$5:$F$1048576,'Etat Financier'!B10)</f>
        <v>158000</v>
      </c>
    </row>
    <row r="11" spans="1:3" x14ac:dyDescent="0.3">
      <c r="B11" s="46" t="str">
        <f>CATEGORIE!D12</f>
        <v>VENTE DE PARFUN</v>
      </c>
      <c r="C11" s="79">
        <f>SUMIFS('TRANSACTION QUOTIDIENNE'!$I$5:$I$1048576,'TRANSACTION QUOTIDIENNE'!$F$5:$F$1048576,'Etat Financier'!B11)</f>
        <v>65000</v>
      </c>
    </row>
    <row r="12" spans="1:3" x14ac:dyDescent="0.3">
      <c r="B12" s="46" t="str">
        <f>CATEGORIE!D13</f>
        <v>VENTE DE SAC A MAIN</v>
      </c>
      <c r="C12" s="79">
        <f>SUMIFS('TRANSACTION QUOTIDIENNE'!$I$5:$I$1048576,'TRANSACTION QUOTIDIENNE'!$F$5:$F$1048576,'Etat Financier'!B12)</f>
        <v>79500</v>
      </c>
    </row>
    <row r="13" spans="1:3" x14ac:dyDescent="0.3">
      <c r="B13" s="46">
        <f>CATEGORIE!D14</f>
        <v>0</v>
      </c>
      <c r="C13" s="46">
        <f>SUMIFS('TRANSACTION QUOTIDIENNE'!$I$5:$I$1048576,'TRANSACTION QUOTIDIENNE'!$F$5:$F$1048576,'Etat Financier'!B13)</f>
        <v>0</v>
      </c>
    </row>
    <row r="14" spans="1:3" x14ac:dyDescent="0.3">
      <c r="B14" s="46">
        <f>CATEGORIE!D15</f>
        <v>0</v>
      </c>
      <c r="C14" s="46">
        <f>SUMIFS('TRANSACTION QUOTIDIENNE'!$I$5:$I$1048576,'TRANSACTION QUOTIDIENNE'!$F$5:$F$1048576,'Etat Financier'!B14)</f>
        <v>0</v>
      </c>
    </row>
    <row r="15" spans="1:3" x14ac:dyDescent="0.3">
      <c r="B15" s="46">
        <f>CATEGORIE!D16</f>
        <v>0</v>
      </c>
      <c r="C15" s="46">
        <f>SUMIFS('TRANSACTION QUOTIDIENNE'!$I$5:$I$1048576,'TRANSACTION QUOTIDIENNE'!$F$5:$F$1048576,'Etat Financier'!B15)</f>
        <v>0</v>
      </c>
    </row>
    <row r="16" spans="1:3" x14ac:dyDescent="0.3">
      <c r="B16" s="46">
        <f>CATEGORIE!D17</f>
        <v>0</v>
      </c>
      <c r="C16" s="46">
        <f>SUMIFS('TRANSACTION QUOTIDIENNE'!$I$5:$I$1048576,'TRANSACTION QUOTIDIENNE'!$F$5:$F$1048576,'Etat Financier'!B16)</f>
        <v>0</v>
      </c>
    </row>
    <row r="17" spans="1:3" x14ac:dyDescent="0.3">
      <c r="B17" s="46">
        <f>CATEGORIE!D18</f>
        <v>0</v>
      </c>
      <c r="C17" s="46">
        <f>SUMIFS('TRANSACTION QUOTIDIENNE'!$I$5:$I$1048576,'TRANSACTION QUOTIDIENNE'!$F$5:$F$1048576,'Etat Financier'!B17)</f>
        <v>0</v>
      </c>
    </row>
    <row r="18" spans="1:3" x14ac:dyDescent="0.3">
      <c r="C18" s="46">
        <f>SUMIFS('TRANSACTION QUOTIDIENNE'!$I$5:$I$1048576,'TRANSACTION QUOTIDIENNE'!$F$5:$F$1048576,'Etat Financier'!B18)</f>
        <v>0</v>
      </c>
    </row>
    <row r="19" spans="1:3" ht="15" thickBot="1" x14ac:dyDescent="0.35">
      <c r="B19" s="83" t="s">
        <v>104</v>
      </c>
      <c r="C19" s="80">
        <f>SUM(C6:C18)</f>
        <v>542000</v>
      </c>
    </row>
    <row r="20" spans="1:3" ht="16.2" thickTop="1" x14ac:dyDescent="0.3">
      <c r="A20" s="77" t="s">
        <v>100</v>
      </c>
    </row>
    <row r="21" spans="1:3" x14ac:dyDescent="0.3">
      <c r="B21" s="46" t="str">
        <f>IF(CATEGORIE!E7="impot sur le revenu","",CATEGORIE!E7)</f>
        <v>ACHAT DE MARCHANDISE</v>
      </c>
      <c r="C21" s="81">
        <f>SUMIFS('TRANSACTION QUOTIDIENNE'!$I$5:$I$1048576,'TRANSACTION QUOTIDIENNE'!$F$5:$F$1048576,'Etat Financier'!B21)</f>
        <v>150000</v>
      </c>
    </row>
    <row r="22" spans="1:3" x14ac:dyDescent="0.3">
      <c r="B22" s="46" t="str">
        <f>IF(CATEGORIE!E8="impot sur le revenu","",CATEGORIE!E8)</f>
        <v>SALAIRE ET DEDUCTION</v>
      </c>
      <c r="C22" s="81">
        <f>SUMIFS('TRANSACTION QUOTIDIENNE'!$I$5:$I$1048576,'TRANSACTION QUOTIDIENNE'!$F$5:$F$1048576,'Etat Financier'!B22)</f>
        <v>165000</v>
      </c>
    </row>
    <row r="23" spans="1:3" x14ac:dyDescent="0.3">
      <c r="B23" s="46" t="str">
        <f>IF(CATEGORIE!E9="impot sur le revenu","",CATEGORIE!E9)</f>
        <v>LOYER DU MAGASIN</v>
      </c>
      <c r="C23" s="81">
        <f>SUMIFS('TRANSACTION QUOTIDIENNE'!$I$5:$I$1048576,'TRANSACTION QUOTIDIENNE'!$F$5:$F$1048576,'Etat Financier'!B23)</f>
        <v>40000</v>
      </c>
    </row>
    <row r="24" spans="1:3" x14ac:dyDescent="0.3">
      <c r="B24" s="46" t="str">
        <f>IF(CATEGORIE!E10="impot sur le revenu","",CATEGORIE!E10)</f>
        <v>DEPENSE DE TRANSPORT</v>
      </c>
      <c r="C24" s="81">
        <f>SUMIFS('TRANSACTION QUOTIDIENNE'!$I$5:$I$1048576,'TRANSACTION QUOTIDIENNE'!$F$5:$F$1048576,'Etat Financier'!B24)</f>
        <v>7500</v>
      </c>
    </row>
    <row r="25" spans="1:3" x14ac:dyDescent="0.3">
      <c r="B25" s="46" t="str">
        <f>IF(CATEGORIE!E11="impot sur le revenu","",CATEGORIE!E11)</f>
        <v>ELECTRICITÉ DU MAGASIN</v>
      </c>
      <c r="C25" s="81">
        <f>SUMIFS('TRANSACTION QUOTIDIENNE'!$I$5:$I$1048576,'TRANSACTION QUOTIDIENNE'!$F$5:$F$1048576,'Etat Financier'!B25)</f>
        <v>4500</v>
      </c>
    </row>
    <row r="26" spans="1:3" hidden="1" x14ac:dyDescent="0.3">
      <c r="B26" s="46" t="str">
        <f>IF(CATEGORIE!E12="impot sur le revenu","",CATEGORIE!E12)</f>
        <v/>
      </c>
      <c r="C26" s="81">
        <f>SUMIFS('TRANSACTION QUOTIDIENNE'!$I$5:$I$1048576,'TRANSACTION QUOTIDIENNE'!$F$5:$F$1048576,'Etat Financier'!B26)</f>
        <v>0</v>
      </c>
    </row>
    <row r="27" spans="1:3" x14ac:dyDescent="0.3">
      <c r="B27" s="46" t="str">
        <f>IF(CATEGORIE!E13="impot sur le revenu","",CATEGORIE!E13)</f>
        <v>FRAIS BANCAIRE</v>
      </c>
      <c r="C27" s="81">
        <f>SUMIFS('TRANSACTION QUOTIDIENNE'!$I$5:$I$1048576,'TRANSACTION QUOTIDIENNE'!$F$5:$F$1048576,'Etat Financier'!B27)</f>
        <v>0</v>
      </c>
    </row>
    <row r="28" spans="1:3" x14ac:dyDescent="0.3">
      <c r="B28" s="46" t="str">
        <f>IF(CATEGORIE!E14="impot sur le revenu","",CATEGORIE!E14)</f>
        <v>ACHAT FOURNITURE ET PAPETERIE</v>
      </c>
      <c r="C28" s="81">
        <f>SUMIFS('TRANSACTION QUOTIDIENNE'!$I$5:$I$1048576,'TRANSACTION QUOTIDIENNE'!$F$5:$F$1048576,'Etat Financier'!B28)</f>
        <v>0</v>
      </c>
    </row>
    <row r="29" spans="1:3" x14ac:dyDescent="0.3">
      <c r="B29" s="46" t="str">
        <f>IF(CATEGORIE!E15="impot sur le revenu","",CATEGORIE!E15)</f>
        <v>ASSURANCE DU MAGASIN</v>
      </c>
      <c r="C29" s="81">
        <f>SUMIFS('TRANSACTION QUOTIDIENNE'!$I$5:$I$1048576,'TRANSACTION QUOTIDIENNE'!$F$5:$F$1048576,'Etat Financier'!B29)</f>
        <v>7000</v>
      </c>
    </row>
    <row r="30" spans="1:3" x14ac:dyDescent="0.3">
      <c r="B30" s="46" t="str">
        <f>IF(CATEGORIE!E16="impot sur le revenu","",CATEGORIE!E16)</f>
        <v>DÉPENSE EN COMMUNICATION ET INTERNET</v>
      </c>
      <c r="C30" s="81">
        <f>SUMIFS('TRANSACTION QUOTIDIENNE'!$I$5:$I$1048576,'TRANSACTION QUOTIDIENNE'!$F$5:$F$1048576,'Etat Financier'!B30)</f>
        <v>2000</v>
      </c>
    </row>
    <row r="31" spans="1:3" x14ac:dyDescent="0.3">
      <c r="B31" s="46" t="str">
        <f>IF(CATEGORIE!E17="impot sur le revenu","",CATEGORIE!E17)</f>
        <v>DÉPENSE EN NOURRITURE</v>
      </c>
      <c r="C31" s="81">
        <f>SUMIFS('TRANSACTION QUOTIDIENNE'!$I$5:$I$1048576,'TRANSACTION QUOTIDIENNE'!$F$5:$F$1048576,'Etat Financier'!B31)</f>
        <v>2000</v>
      </c>
    </row>
    <row r="32" spans="1:3" x14ac:dyDescent="0.3">
      <c r="B32" s="46" t="str">
        <f>IF(CATEGORIE!E18="impot sur le revenu","",CATEGORIE!E18)</f>
        <v>MARKETING/PROMOTION</v>
      </c>
      <c r="C32" s="46">
        <f>SUMIFS('TRANSACTION QUOTIDIENNE'!$I$5:$I$1048576,'TRANSACTION QUOTIDIENNE'!$F$5:$F$1048576,'Etat Financier'!B32)</f>
        <v>0</v>
      </c>
    </row>
    <row r="33" spans="1:3" x14ac:dyDescent="0.3">
      <c r="B33" s="46">
        <f>IF(CATEGORIE!E19="impot sur le revenu","",CATEGORIE!E19)</f>
        <v>0</v>
      </c>
      <c r="C33" s="46">
        <f>SUMIFS('TRANSACTION QUOTIDIENNE'!$I$5:$I$1048576,'TRANSACTION QUOTIDIENNE'!$F$5:$F$1048576,'Etat Financier'!B33)</f>
        <v>0</v>
      </c>
    </row>
    <row r="34" spans="1:3" x14ac:dyDescent="0.3">
      <c r="B34" s="46">
        <f>IF(CATEGORIE!E20="impot sur le revenu","",CATEGORIE!E20)</f>
        <v>0</v>
      </c>
      <c r="C34" s="46">
        <f>SUMIFS('TRANSACTION QUOTIDIENNE'!$I$5:$I$1048576,'TRANSACTION QUOTIDIENNE'!$F$5:$F$1048576,'Etat Financier'!B34)</f>
        <v>0</v>
      </c>
    </row>
    <row r="35" spans="1:3" x14ac:dyDescent="0.3">
      <c r="B35" s="46">
        <f>IF(CATEGORIE!E21="impot sur le revenu","",CATEGORIE!E21)</f>
        <v>0</v>
      </c>
      <c r="C35" s="46">
        <f>SUMIFS('TRANSACTION QUOTIDIENNE'!$I$5:$I$1048576,'TRANSACTION QUOTIDIENNE'!$F$5:$F$1048576,'Etat Financier'!B35)</f>
        <v>0</v>
      </c>
    </row>
    <row r="36" spans="1:3" x14ac:dyDescent="0.3">
      <c r="B36" s="46">
        <f>IF(CATEGORIE!E22="impot sur le revenu","",CATEGORIE!E22)</f>
        <v>0</v>
      </c>
      <c r="C36" s="46">
        <f>SUMIFS('TRANSACTION QUOTIDIENNE'!$I$5:$I$1048576,'TRANSACTION QUOTIDIENNE'!$F$5:$F$1048576,'Etat Financier'!B36)</f>
        <v>0</v>
      </c>
    </row>
    <row r="37" spans="1:3" x14ac:dyDescent="0.3">
      <c r="B37" s="46">
        <f>IF(CATEGORIE!E23="impot sur le revenu","",CATEGORIE!E23)</f>
        <v>0</v>
      </c>
      <c r="C37" s="46">
        <f>SUMIFS('TRANSACTION QUOTIDIENNE'!$I$5:$I$1048576,'TRANSACTION QUOTIDIENNE'!$F$5:$F$1048576,'Etat Financier'!B37)</f>
        <v>0</v>
      </c>
    </row>
    <row r="38" spans="1:3" ht="15" thickBot="1" x14ac:dyDescent="0.35">
      <c r="B38" s="82" t="s">
        <v>103</v>
      </c>
      <c r="C38" s="80">
        <f>SUM(C21:C37)</f>
        <v>378000</v>
      </c>
    </row>
    <row r="39" spans="1:3" ht="15" thickTop="1" x14ac:dyDescent="0.3">
      <c r="B39" s="46"/>
    </row>
    <row r="40" spans="1:3" ht="16.2" thickBot="1" x14ac:dyDescent="0.35">
      <c r="A40" s="77" t="s">
        <v>101</v>
      </c>
      <c r="C40" s="80">
        <f>+C19-C38</f>
        <v>164000</v>
      </c>
    </row>
    <row r="41" spans="1:3" ht="16.2" thickTop="1" x14ac:dyDescent="0.3">
      <c r="A41" s="77"/>
    </row>
    <row r="42" spans="1:3" x14ac:dyDescent="0.3">
      <c r="B42" t="s">
        <v>11</v>
      </c>
      <c r="C42" s="81">
        <f>SUMIFS('TRANSACTION QUOTIDIENNE'!$I$5:$I$1048576,'TRANSACTION QUOTIDIENNE'!$F$5:$F$1048576,'Etat Financier'!B42)</f>
        <v>0</v>
      </c>
    </row>
    <row r="44" spans="1:3" ht="16.2" thickBot="1" x14ac:dyDescent="0.35">
      <c r="A44" s="77" t="s">
        <v>102</v>
      </c>
      <c r="B44" s="46"/>
      <c r="C44" s="84">
        <f>+C40-C42</f>
        <v>164000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3AF99-14B0-4CC1-9636-6B305E1BEB29}">
  <dimension ref="B2:C14"/>
  <sheetViews>
    <sheetView workbookViewId="0">
      <selection activeCell="B9" sqref="B9"/>
    </sheetView>
  </sheetViews>
  <sheetFormatPr defaultRowHeight="14.4" x14ac:dyDescent="0.3"/>
  <cols>
    <col min="2" max="2" width="19.44140625" customWidth="1"/>
    <col min="3" max="3" width="23.44140625" customWidth="1"/>
  </cols>
  <sheetData>
    <row r="2" spans="2:3" x14ac:dyDescent="0.3">
      <c r="B2" s="30" t="s">
        <v>77</v>
      </c>
      <c r="C2" s="31" t="s">
        <v>64</v>
      </c>
    </row>
    <row r="3" spans="2:3" x14ac:dyDescent="0.3">
      <c r="B3" s="10" t="s">
        <v>65</v>
      </c>
      <c r="C3" s="27" t="s">
        <v>46</v>
      </c>
    </row>
    <row r="4" spans="2:3" x14ac:dyDescent="0.3">
      <c r="B4" s="11" t="s">
        <v>66</v>
      </c>
      <c r="C4" s="28" t="s">
        <v>47</v>
      </c>
    </row>
    <row r="5" spans="2:3" x14ac:dyDescent="0.3">
      <c r="B5" s="11" t="s">
        <v>67</v>
      </c>
      <c r="C5" s="28" t="s">
        <v>48</v>
      </c>
    </row>
    <row r="6" spans="2:3" x14ac:dyDescent="0.3">
      <c r="B6" s="11" t="s">
        <v>68</v>
      </c>
      <c r="C6" s="28" t="s">
        <v>49</v>
      </c>
    </row>
    <row r="7" spans="2:3" x14ac:dyDescent="0.3">
      <c r="B7" s="11" t="s">
        <v>69</v>
      </c>
      <c r="C7" s="28" t="s">
        <v>50</v>
      </c>
    </row>
    <row r="8" spans="2:3" x14ac:dyDescent="0.3">
      <c r="B8" s="11" t="s">
        <v>70</v>
      </c>
      <c r="C8" s="28" t="s">
        <v>51</v>
      </c>
    </row>
    <row r="9" spans="2:3" x14ac:dyDescent="0.3">
      <c r="B9" s="11" t="s">
        <v>71</v>
      </c>
      <c r="C9" s="28" t="s">
        <v>52</v>
      </c>
    </row>
    <row r="10" spans="2:3" x14ac:dyDescent="0.3">
      <c r="B10" s="11" t="s">
        <v>72</v>
      </c>
      <c r="C10" s="28" t="s">
        <v>53</v>
      </c>
    </row>
    <row r="11" spans="2:3" x14ac:dyDescent="0.3">
      <c r="B11" s="11" t="s">
        <v>73</v>
      </c>
      <c r="C11" s="28" t="s">
        <v>54</v>
      </c>
    </row>
    <row r="12" spans="2:3" x14ac:dyDescent="0.3">
      <c r="B12" s="11" t="s">
        <v>74</v>
      </c>
      <c r="C12" s="28" t="s">
        <v>55</v>
      </c>
    </row>
    <row r="13" spans="2:3" x14ac:dyDescent="0.3">
      <c r="B13" s="11" t="s">
        <v>75</v>
      </c>
      <c r="C13" s="28" t="s">
        <v>56</v>
      </c>
    </row>
    <row r="14" spans="2:3" x14ac:dyDescent="0.3">
      <c r="B14" s="12" t="s">
        <v>76</v>
      </c>
      <c r="C14" s="2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F 1 B F W h x 2 t u a l A A A A 9 g A A A B I A H A B D b 2 5 m a W c v U G F j a 2 F n Z S 5 4 b W w g o h g A K K A U A A A A A A A A A A A A A A A A A A A A A A A A A A A A h Y 9 L D o I w G I S v Q r q n D 0 h 8 k J 8 S w 1 Y S E x P j t q k V G q E Y W i x 3 c + G R v I I Y R d 2 5 n G + + x c z 9 e o N s a O r g o j q r W 5 M i h i k K l J H t Q Z s y R b 0 7 h g u U c d g I e R K l C k b Z 2 G S w h x R V z p 0 T Q r z 3 2 M e 4 7 U o S U c r I v l h v Z a U a g T 6 y / i + H 2 l g n j F S I w + 4 1 h k e Y x U v M 5 j N M g U w Q C m 2 + Q j T u f b Y / E P K + d n 2 n u D J h v g I y R S D v D / w B U E s D B B Q A A g A I A B d Q 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U E V a K I p H u A 4 A A A A R A A A A E w A c A E Z v c m 1 1 b G F z L 1 N l Y 3 R p b 2 4 x L m 0 g o h g A K K A U A A A A A A A A A A A A A A A A A A A A A A A A A A A A K 0 5 N L s n M z 1 M I h t C G 1 g B Q S w E C L Q A U A A I A C A A X U E V a H H a 2 5 q U A A A D 2 A A A A E g A A A A A A A A A A A A A A A A A A A A A A Q 2 9 u Z m l n L 1 B h Y 2 t h Z 2 U u e G 1 s U E s B A i 0 A F A A C A A g A F 1 B F W g / K 6 a u k A A A A 6 Q A A A B M A A A A A A A A A A A A A A A A A 8 Q A A A F t D b 2 5 0 Z W 5 0 X 1 R 5 c G V z X S 5 4 b W x Q S w E C L Q A U A A I A C A A X U E V 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F v l o l H j 1 U 2 J G n f x H 2 E P M A A A A A A C A A A A A A A Q Z g A A A A E A A C A A A A C x f b l A 2 l 3 p z b z + g x n R e I A K i i I h Z B T o k I p i k Q c p p J 2 k Q g A A A A A O g A A A A A I A A C A A A A B F y 3 / H c O N 8 B O u K P U 3 W e 7 O R J C i g X I R v u Q M j f y E H L 3 a P h F A A A A D 0 h g L O Z L r h l F H G j l H O F 5 6 f 5 p T B 9 z / 5 p o A d N 3 q X R h R x q 4 g U N S / G u e y a C d 0 u u n A 3 r d J o G E E J e k l L C 7 V J i + q e U p z a T C I 7 R J u T j 2 G B a M c p o o M i i 0 A A A A C i t E c U R 5 R 3 o 7 / y K P 8 N B x c 0 + W z s 1 G A 8 r p W s F b 0 3 s j 1 Z K R 7 p R K T r M g m f 0 i S P / l a E v U r b n s c b u V c m B j N e h P 8 I s K n 6 < / D a t a M a s h u p > 
</file>

<file path=customXml/itemProps1.xml><?xml version="1.0" encoding="utf-8"?>
<ds:datastoreItem xmlns:ds="http://schemas.openxmlformats.org/officeDocument/2006/customXml" ds:itemID="{0F2A72D5-1FCA-438E-9D98-CFA206780D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CATEGORIE</vt:lpstr>
      <vt:lpstr>TRANSACTION QUOTIDIENNE</vt:lpstr>
      <vt:lpstr>APERCU MENSUEL</vt:lpstr>
      <vt:lpstr>APERCU ANNUEL</vt:lpstr>
      <vt:lpstr>Etat Financier</vt:lpstr>
      <vt:lpstr>Mois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Aissata Dicko</dc:creator>
  <cp:lastModifiedBy>Aissata Dicko</cp:lastModifiedBy>
  <dcterms:created xsi:type="dcterms:W3CDTF">2015-06-05T18:17:20Z</dcterms:created>
  <dcterms:modified xsi:type="dcterms:W3CDTF">2025-02-14T14:24:07Z</dcterms:modified>
</cp:coreProperties>
</file>